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860" yWindow="15" windowWidth="15270" windowHeight="10680"/>
  </bookViews>
  <sheets>
    <sheet name="12+" sheetId="2" r:id="rId1"/>
  </sheets>
  <calcPr calcId="125725"/>
</workbook>
</file>

<file path=xl/calcChain.xml><?xml version="1.0" encoding="utf-8"?>
<calcChain xmlns="http://schemas.openxmlformats.org/spreadsheetml/2006/main">
  <c r="F440" i="2"/>
  <c r="G440"/>
  <c r="H440"/>
  <c r="F439"/>
  <c r="G439"/>
  <c r="H439"/>
  <c r="E440"/>
  <c r="E439"/>
  <c r="F434"/>
  <c r="G434"/>
  <c r="H434"/>
  <c r="F433"/>
  <c r="G433"/>
  <c r="H433"/>
  <c r="E434"/>
  <c r="E433"/>
  <c r="H421"/>
  <c r="G421"/>
  <c r="F421"/>
  <c r="E421"/>
  <c r="D421"/>
  <c r="C421"/>
  <c r="F412"/>
  <c r="G412"/>
  <c r="H412"/>
  <c r="F411"/>
  <c r="G411"/>
  <c r="H411"/>
  <c r="E412"/>
  <c r="E411"/>
  <c r="F406"/>
  <c r="G406"/>
  <c r="H406"/>
  <c r="H405"/>
  <c r="F405"/>
  <c r="G405"/>
  <c r="E406"/>
  <c r="E405"/>
  <c r="H395"/>
  <c r="G395"/>
  <c r="F395"/>
  <c r="E395"/>
  <c r="D395"/>
  <c r="C395"/>
  <c r="H391"/>
  <c r="G391"/>
  <c r="F391"/>
  <c r="E391"/>
  <c r="H390"/>
  <c r="G390"/>
  <c r="F390"/>
  <c r="E390"/>
  <c r="D390"/>
  <c r="C390"/>
  <c r="F384"/>
  <c r="G384"/>
  <c r="H384"/>
  <c r="F383"/>
  <c r="G383"/>
  <c r="H383"/>
  <c r="E384"/>
  <c r="E383"/>
  <c r="F378"/>
  <c r="G378"/>
  <c r="H378"/>
  <c r="F377"/>
  <c r="G377"/>
  <c r="H377"/>
  <c r="E378"/>
  <c r="E377"/>
  <c r="E361"/>
  <c r="H365"/>
  <c r="G365"/>
  <c r="F365"/>
  <c r="E365"/>
  <c r="D365"/>
  <c r="C365"/>
  <c r="H349"/>
  <c r="F349"/>
  <c r="F355" s="1"/>
  <c r="G349"/>
  <c r="G355" s="1"/>
  <c r="F348"/>
  <c r="F354" s="1"/>
  <c r="G348"/>
  <c r="H348"/>
  <c r="H354" s="1"/>
  <c r="E349"/>
  <c r="E348"/>
  <c r="H355"/>
  <c r="G354"/>
  <c r="E355"/>
  <c r="E354"/>
  <c r="F332"/>
  <c r="G332"/>
  <c r="H332"/>
  <c r="F331"/>
  <c r="G331"/>
  <c r="H331"/>
  <c r="E332"/>
  <c r="E331"/>
  <c r="H336"/>
  <c r="G336"/>
  <c r="F336"/>
  <c r="E336"/>
  <c r="D336"/>
  <c r="C336"/>
  <c r="F323"/>
  <c r="G323"/>
  <c r="H323"/>
  <c r="F322"/>
  <c r="G322"/>
  <c r="H322"/>
  <c r="E323"/>
  <c r="E322"/>
  <c r="F317"/>
  <c r="G317"/>
  <c r="H317"/>
  <c r="F316"/>
  <c r="G316"/>
  <c r="H316"/>
  <c r="E317"/>
  <c r="E316"/>
  <c r="F300"/>
  <c r="G300"/>
  <c r="H300"/>
  <c r="F299"/>
  <c r="G299"/>
  <c r="H299"/>
  <c r="E300"/>
  <c r="E299"/>
  <c r="H304"/>
  <c r="G304"/>
  <c r="F304"/>
  <c r="E304"/>
  <c r="D304"/>
  <c r="C304"/>
  <c r="F289"/>
  <c r="G289"/>
  <c r="H289"/>
  <c r="F288"/>
  <c r="G288"/>
  <c r="H288"/>
  <c r="E289"/>
  <c r="E288"/>
  <c r="H287"/>
  <c r="G287"/>
  <c r="F287"/>
  <c r="E287"/>
  <c r="D287"/>
  <c r="C287"/>
  <c r="E164"/>
  <c r="E69"/>
  <c r="H164"/>
  <c r="G164"/>
  <c r="F164"/>
  <c r="D164"/>
  <c r="C164"/>
  <c r="F282"/>
  <c r="G282"/>
  <c r="H282"/>
  <c r="F281"/>
  <c r="G281"/>
  <c r="H281"/>
  <c r="E282"/>
  <c r="E281"/>
  <c r="H265"/>
  <c r="F265"/>
  <c r="G265"/>
  <c r="F264"/>
  <c r="G264"/>
  <c r="H264"/>
  <c r="E265"/>
  <c r="E264"/>
  <c r="H269"/>
  <c r="G269"/>
  <c r="F269"/>
  <c r="E269"/>
  <c r="D269"/>
  <c r="C269"/>
  <c r="F252"/>
  <c r="G252"/>
  <c r="H252"/>
  <c r="F251"/>
  <c r="G251"/>
  <c r="H251"/>
  <c r="E252"/>
  <c r="E251"/>
  <c r="H239"/>
  <c r="G239"/>
  <c r="F239"/>
  <c r="E239"/>
  <c r="D239"/>
  <c r="C239"/>
  <c r="F226"/>
  <c r="G226"/>
  <c r="H226"/>
  <c r="E226"/>
  <c r="F225"/>
  <c r="G225"/>
  <c r="H225"/>
  <c r="E225"/>
  <c r="F220"/>
  <c r="G220"/>
  <c r="H220"/>
  <c r="E220"/>
  <c r="E219"/>
  <c r="F219"/>
  <c r="G219"/>
  <c r="H219"/>
  <c r="F203"/>
  <c r="G203"/>
  <c r="H203"/>
  <c r="E203"/>
  <c r="E202"/>
  <c r="F202"/>
  <c r="G202"/>
  <c r="H202"/>
  <c r="H207"/>
  <c r="G207"/>
  <c r="F207"/>
  <c r="E207"/>
  <c r="D207"/>
  <c r="C207"/>
  <c r="F196"/>
  <c r="G196"/>
  <c r="H196"/>
  <c r="E196"/>
  <c r="E195"/>
  <c r="F195"/>
  <c r="G195"/>
  <c r="H195"/>
  <c r="F190"/>
  <c r="G190"/>
  <c r="H190"/>
  <c r="E190"/>
  <c r="E189"/>
  <c r="F189"/>
  <c r="G189"/>
  <c r="H189"/>
  <c r="C189"/>
  <c r="H173"/>
  <c r="E173"/>
  <c r="H177"/>
  <c r="G177"/>
  <c r="F177"/>
  <c r="E177"/>
  <c r="D177"/>
  <c r="C177"/>
  <c r="H166"/>
  <c r="E165"/>
  <c r="F159"/>
  <c r="F166" s="1"/>
  <c r="G159"/>
  <c r="H159"/>
  <c r="E159"/>
  <c r="E166" s="1"/>
  <c r="E158"/>
  <c r="F158"/>
  <c r="F165" s="1"/>
  <c r="G158"/>
  <c r="H158"/>
  <c r="H165" s="1"/>
  <c r="H146"/>
  <c r="F142"/>
  <c r="G142"/>
  <c r="H142"/>
  <c r="E142"/>
  <c r="F141"/>
  <c r="G141"/>
  <c r="H141"/>
  <c r="E141"/>
  <c r="C141"/>
  <c r="F133"/>
  <c r="G133"/>
  <c r="H133"/>
  <c r="H132"/>
  <c r="F132"/>
  <c r="G132"/>
  <c r="E133"/>
  <c r="E132"/>
  <c r="G166" l="1"/>
  <c r="G165"/>
  <c r="H131"/>
  <c r="G131"/>
  <c r="F131"/>
  <c r="E131"/>
  <c r="H114"/>
  <c r="G114"/>
  <c r="F114"/>
  <c r="E114"/>
  <c r="D114"/>
  <c r="C114"/>
  <c r="H110"/>
  <c r="G110"/>
  <c r="F110"/>
  <c r="E110"/>
  <c r="F109"/>
  <c r="G109"/>
  <c r="H109"/>
  <c r="E109"/>
  <c r="D109"/>
  <c r="C109"/>
  <c r="H101"/>
  <c r="G101"/>
  <c r="F101"/>
  <c r="E101"/>
  <c r="H100"/>
  <c r="G100"/>
  <c r="F100"/>
  <c r="E100"/>
  <c r="H95"/>
  <c r="G95"/>
  <c r="F95"/>
  <c r="E95"/>
  <c r="H94"/>
  <c r="G94"/>
  <c r="F94"/>
  <c r="E94"/>
  <c r="D94"/>
  <c r="C94"/>
  <c r="H82"/>
  <c r="G82"/>
  <c r="F82"/>
  <c r="E82"/>
  <c r="D82"/>
  <c r="C82"/>
  <c r="H51"/>
  <c r="H70" s="1"/>
  <c r="G51"/>
  <c r="G70" s="1"/>
  <c r="F51"/>
  <c r="F71" s="1"/>
  <c r="E51"/>
  <c r="E70" s="1"/>
  <c r="D51"/>
  <c r="C51"/>
  <c r="H78"/>
  <c r="G78"/>
  <c r="F78"/>
  <c r="E78"/>
  <c r="H77"/>
  <c r="G77"/>
  <c r="F77"/>
  <c r="E77"/>
  <c r="E71"/>
  <c r="H64"/>
  <c r="G64"/>
  <c r="F64"/>
  <c r="E64"/>
  <c r="H63"/>
  <c r="G63"/>
  <c r="F63"/>
  <c r="E63"/>
  <c r="H47"/>
  <c r="G47"/>
  <c r="F47"/>
  <c r="E47"/>
  <c r="H46"/>
  <c r="G46"/>
  <c r="F46"/>
  <c r="E46"/>
  <c r="H38"/>
  <c r="G38"/>
  <c r="H37"/>
  <c r="G37"/>
  <c r="F38"/>
  <c r="F37"/>
  <c r="E38"/>
  <c r="E37"/>
  <c r="H71" l="1"/>
  <c r="G71"/>
  <c r="F70"/>
  <c r="C46"/>
  <c r="C77"/>
  <c r="D125"/>
  <c r="C125"/>
  <c r="C158"/>
  <c r="G146"/>
  <c r="F146"/>
  <c r="E146"/>
  <c r="G173"/>
  <c r="F173"/>
  <c r="C202"/>
  <c r="C234"/>
  <c r="D281"/>
  <c r="C281"/>
  <c r="C219"/>
  <c r="D234"/>
  <c r="D321"/>
  <c r="D299"/>
  <c r="C299"/>
  <c r="D331"/>
  <c r="C331"/>
  <c r="H361"/>
  <c r="G361"/>
  <c r="F361"/>
  <c r="C361"/>
  <c r="D410"/>
  <c r="E438"/>
  <c r="F438"/>
  <c r="G438"/>
  <c r="H438"/>
  <c r="D438"/>
  <c r="D433"/>
  <c r="C433"/>
  <c r="H417"/>
  <c r="G417"/>
  <c r="F417"/>
  <c r="E417"/>
  <c r="C417"/>
  <c r="D141" l="1"/>
  <c r="D131"/>
  <c r="C131"/>
  <c r="D77"/>
  <c r="H69"/>
  <c r="F69"/>
  <c r="D46"/>
  <c r="H36"/>
  <c r="G36"/>
  <c r="F36"/>
  <c r="E36"/>
  <c r="C36"/>
  <c r="G14"/>
  <c r="F14"/>
  <c r="E14"/>
  <c r="C14"/>
  <c r="C438" l="1"/>
  <c r="D417"/>
  <c r="H410" l="1"/>
  <c r="G410"/>
  <c r="F410"/>
  <c r="E410"/>
  <c r="C410"/>
  <c r="D405"/>
  <c r="C405"/>
  <c r="D14"/>
  <c r="D173"/>
  <c r="D361"/>
  <c r="H382" l="1"/>
  <c r="G382"/>
  <c r="F382"/>
  <c r="E382"/>
  <c r="D382"/>
  <c r="C382"/>
  <c r="D377"/>
  <c r="C377"/>
  <c r="H353"/>
  <c r="G353"/>
  <c r="F353"/>
  <c r="E353"/>
  <c r="D353"/>
  <c r="C353"/>
  <c r="D348"/>
  <c r="C348"/>
  <c r="H321" l="1"/>
  <c r="G321"/>
  <c r="F321"/>
  <c r="E321"/>
  <c r="C321"/>
  <c r="D316"/>
  <c r="C316"/>
  <c r="D264" l="1"/>
  <c r="C264"/>
  <c r="H256" l="1"/>
  <c r="G256"/>
  <c r="F256"/>
  <c r="E256"/>
  <c r="D256"/>
  <c r="C256"/>
  <c r="D251"/>
  <c r="C251"/>
  <c r="G257" l="1"/>
  <c r="G258"/>
  <c r="H257"/>
  <c r="H258"/>
  <c r="E258"/>
  <c r="E257"/>
  <c r="F258"/>
  <c r="F257"/>
  <c r="H224"/>
  <c r="G224"/>
  <c r="F224"/>
  <c r="E224"/>
  <c r="C224"/>
  <c r="D224" s="1"/>
  <c r="D219"/>
  <c r="D202"/>
  <c r="H14"/>
  <c r="H194" l="1"/>
  <c r="G194"/>
  <c r="F194"/>
  <c r="E194"/>
  <c r="D194"/>
  <c r="C194"/>
  <c r="D189"/>
  <c r="C173"/>
  <c r="H18" l="1"/>
  <c r="G18"/>
  <c r="F18"/>
  <c r="E18"/>
  <c r="D18"/>
  <c r="D158" l="1"/>
  <c r="H99"/>
  <c r="G99"/>
  <c r="F99"/>
  <c r="E99"/>
  <c r="C99"/>
  <c r="G69"/>
  <c r="C69"/>
  <c r="D69"/>
  <c r="D63"/>
  <c r="C63"/>
  <c r="D36"/>
  <c r="D30"/>
  <c r="C30"/>
  <c r="D99" l="1"/>
</calcChain>
</file>

<file path=xl/sharedStrings.xml><?xml version="1.0" encoding="utf-8"?>
<sst xmlns="http://schemas.openxmlformats.org/spreadsheetml/2006/main" count="400" uniqueCount="131">
  <si>
    <t>Завтрак</t>
  </si>
  <si>
    <t>Чай с сахаром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</si>
  <si>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</si>
  <si>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</si>
  <si>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</si>
  <si>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</si>
  <si>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</si>
  <si>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</si>
  <si>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</si>
  <si>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</si>
  <si>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</si>
  <si>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</si>
  <si>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</si>
  <si>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полдник:</t>
  </si>
  <si>
    <t>Итого за день:</t>
  </si>
  <si>
    <t>Суп картофельный с бобовыми</t>
  </si>
  <si>
    <t>Какао с молоком</t>
  </si>
  <si>
    <t>Картофельное пюре</t>
  </si>
  <si>
    <t>Хлеб ржано-пшеничный</t>
  </si>
  <si>
    <t>Бутерброд с маслом</t>
  </si>
  <si>
    <t>Яблоко (поштучно)</t>
  </si>
  <si>
    <t>Банан (поштучно)</t>
  </si>
  <si>
    <t>Апельсин  (поштучно)</t>
  </si>
  <si>
    <t>3 день</t>
  </si>
  <si>
    <t>2 день</t>
  </si>
  <si>
    <t>4 день</t>
  </si>
  <si>
    <t>5 день</t>
  </si>
  <si>
    <t>1 день</t>
  </si>
  <si>
    <t>Энергетическая ценность, ккал</t>
  </si>
  <si>
    <t>Батон нарезной</t>
  </si>
  <si>
    <t>Огурец свежий</t>
  </si>
  <si>
    <t>Яйцо вареное (поштучно)</t>
  </si>
  <si>
    <t>Каша гречневая рассыпчатая</t>
  </si>
  <si>
    <t>Рис отварной</t>
  </si>
  <si>
    <t>Рыба, тушенная в томате с овощами</t>
  </si>
  <si>
    <t>Борщ с капустой и картофелем</t>
  </si>
  <si>
    <t xml:space="preserve">Компот из смеси сухофруктов </t>
  </si>
  <si>
    <t>Второй завтрак</t>
  </si>
  <si>
    <t>Итого второй завтрак:</t>
  </si>
  <si>
    <t>Птица в соусе с томатом</t>
  </si>
  <si>
    <t>Чай с молоком</t>
  </si>
  <si>
    <t>Печенье</t>
  </si>
  <si>
    <t>Компот из свежих яблок с лимоном</t>
  </si>
  <si>
    <t>Сок фруктовый</t>
  </si>
  <si>
    <t>Выход гр.</t>
  </si>
  <si>
    <t>Возрастная категория</t>
  </si>
  <si>
    <t>11 лет и                                                                       старше</t>
  </si>
  <si>
    <t>7-10 лет</t>
  </si>
  <si>
    <t>Молоко 3,2%</t>
  </si>
  <si>
    <t>Каша боярская (пшенная с изюмом)</t>
  </si>
  <si>
    <t>Бутерброт с сыром</t>
  </si>
  <si>
    <t>Салат из свежих огурцов</t>
  </si>
  <si>
    <t>Биточек из курицы припущенный</t>
  </si>
  <si>
    <t>Йогурт 2,5%</t>
  </si>
  <si>
    <t>Помидоры свежие</t>
  </si>
  <si>
    <t xml:space="preserve">Макаронные изделия отварные  </t>
  </si>
  <si>
    <t>Каша из хлопьев овсяных "Геркулес" вязкая</t>
  </si>
  <si>
    <t xml:space="preserve">Примерное четырнадцатидневное меню  </t>
  </si>
  <si>
    <t>Плов из отварного мяса</t>
  </si>
  <si>
    <t>Салат витаминный</t>
  </si>
  <si>
    <t>Компот из апельсинов с яблоками</t>
  </si>
  <si>
    <t>Капуста тушеная</t>
  </si>
  <si>
    <t xml:space="preserve">Суп с макронными изделиями и картофелем </t>
  </si>
  <si>
    <t>Котлета мясная</t>
  </si>
  <si>
    <t>Чай с лимоном</t>
  </si>
  <si>
    <t>Икра свекольная</t>
  </si>
  <si>
    <t>Печень говяжья по-строгановски</t>
  </si>
  <si>
    <t>Омлет натуральный</t>
  </si>
  <si>
    <t>Булочка Российская</t>
  </si>
  <si>
    <t>6 день</t>
  </si>
  <si>
    <t>Салат из белокочанной капусты с морковью</t>
  </si>
  <si>
    <t>Рассольник ленинградский</t>
  </si>
  <si>
    <t>Каша манная с изюмом</t>
  </si>
  <si>
    <t>7 день</t>
  </si>
  <si>
    <t>Салат из свежих помидоров и огурцов</t>
  </si>
  <si>
    <t>Щи из свежей капусты с картофелем</t>
  </si>
  <si>
    <t>Оладьи из печени</t>
  </si>
  <si>
    <t>8 день</t>
  </si>
  <si>
    <t>Салат из свеклы отварной</t>
  </si>
  <si>
    <t>Рыба, запеченная с яйцом</t>
  </si>
  <si>
    <t>9 день</t>
  </si>
  <si>
    <t>Салат из свежих помидоров с раст. маслом</t>
  </si>
  <si>
    <t>10 день</t>
  </si>
  <si>
    <t>Котлета рыбная</t>
  </si>
  <si>
    <t>Винегрет овощной</t>
  </si>
  <si>
    <t>Гуляш мясной</t>
  </si>
  <si>
    <t>11 день</t>
  </si>
  <si>
    <t>12 день</t>
  </si>
  <si>
    <t>Каша "Дружба"</t>
  </si>
  <si>
    <t>13 день</t>
  </si>
  <si>
    <t>Жаркое по-домашнему</t>
  </si>
  <si>
    <t>Вафли</t>
  </si>
  <si>
    <t>Конфета шоколадная</t>
  </si>
  <si>
    <t>14 день</t>
  </si>
  <si>
    <t>Закрытый бутерброд с сыром</t>
  </si>
  <si>
    <t>Суп молочный с крупой</t>
  </si>
  <si>
    <t>Мясо тушеное</t>
  </si>
  <si>
    <t>Булочка дорожная</t>
  </si>
  <si>
    <t>СПИСОК ИСПОЛЬЗУЕМОЙ ЛИТЕРАТУРЫ</t>
  </si>
  <si>
    <t xml:space="preserve">2. Единый сборник технологических нормативов, рецептур блюд и кулинарных изделий для </t>
  </si>
  <si>
    <t>детских садов, школ под общей редакцией профессора А.Я. Перевалова Пермь 2018</t>
  </si>
  <si>
    <t>Масло сливочное шоколадное</t>
  </si>
  <si>
    <t>Чай каркаде</t>
  </si>
  <si>
    <t>461*</t>
  </si>
  <si>
    <t>Запеканка из творога сгущенным молоком</t>
  </si>
  <si>
    <t>Компот из изюма</t>
  </si>
  <si>
    <t>Суп фасолевый</t>
  </si>
  <si>
    <t>130*</t>
  </si>
  <si>
    <t xml:space="preserve">Кисель </t>
  </si>
  <si>
    <t>Чай с джемом</t>
  </si>
  <si>
    <t>458*</t>
  </si>
  <si>
    <t>Бутерброд с маслом шоколадным</t>
  </si>
  <si>
    <t>Сырники из творога со сгущенным молоком</t>
  </si>
  <si>
    <t>Пудинг из творога паровой с джемом</t>
  </si>
  <si>
    <t>Птица отварная</t>
  </si>
  <si>
    <t>366*</t>
  </si>
  <si>
    <t>Суп с рыбными консервами</t>
  </si>
  <si>
    <t>122*</t>
  </si>
  <si>
    <t>Компот из чернослива</t>
  </si>
  <si>
    <t>Сырники из творога с джемом</t>
  </si>
  <si>
    <t>Компот из кураги</t>
  </si>
  <si>
    <t>для школ,... под общей редакцией проффесора А.Я.Перевалова 2021г</t>
  </si>
  <si>
    <t xml:space="preserve">*1.Единый сборник технологических нормативов, рецептур блюд и кулинарных изделий для </t>
  </si>
  <si>
    <t>школа</t>
  </si>
  <si>
    <t>Утвердил:</t>
  </si>
  <si>
    <t>должность</t>
  </si>
  <si>
    <t>фамилия</t>
  </si>
  <si>
    <t>дата</t>
  </si>
  <si>
    <t>МКОУ "Ступинская СШ №14"</t>
  </si>
  <si>
    <t>Директор МКОУ "Ступинская СШ №14"</t>
  </si>
  <si>
    <t>И.А.Шариков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</si>
</sst>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39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/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Font="1" applyFill="1" applyBorder="1" applyAlignme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164" fontId="4" fillId="2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3" fillId="3" borderId="6" xfId="0" applyNumberFormat="1" applyFont="1" applyFill="1" applyBorder="1" applyAlignment="1" applyProtection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3" borderId="6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5" borderId="6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4" fontId="1" fillId="0" borderId="1" xfId="0" applyNumberFormat="1" applyFont="1" applyFill="1" applyBorder="1" applyAlignment="1" applyProtection="1">
      <alignment horizontal="left" vertical="top"/>
    </xf>
    <xf numFmtId="0" fontId="3" fillId="2" borderId="2" xfId="0" applyFont="1" applyFill="1" applyBorder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/>
    <xf numFmtId="0" fontId="3" fillId="2" borderId="0" xfId="0" applyFont="1" applyFill="1" applyBorder="1" applyAlignment="1"/>
    <xf numFmtId="0" fontId="3" fillId="2" borderId="10" xfId="0" applyNumberFormat="1" applyFont="1" applyFill="1" applyBorder="1" applyAlignment="1" applyProtection="1">
      <alignment vertical="top"/>
    </xf>
    <xf numFmtId="2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top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 applyProtection="1">
      <alignment horizontal="center" vertical="top"/>
    </xf>
    <xf numFmtId="3" fontId="2" fillId="0" borderId="1" xfId="0" applyNumberFormat="1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 applyProtection="1">
      <alignment horizontal="center" vertical="top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164" fontId="3" fillId="2" borderId="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1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0" borderId="4" xfId="0" applyNumberFormat="1" applyFont="1" applyFill="1" applyBorder="1" applyAlignment="1" applyProtection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0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4" fillId="2" borderId="6" xfId="0" applyNumberFormat="1" applyFont="1" applyFill="1" applyBorder="1" applyAlignment="1" applyProtection="1">
      <alignment horizontal="center" vertical="top"/>
    </xf>
    <xf numFmtId="0" fontId="3" fillId="2" borderId="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0" fontId="4" fillId="0" borderId="12" xfId="0" applyNumberFormat="1" applyFont="1" applyFill="1" applyBorder="1" applyAlignment="1" applyProtection="1">
      <alignment horizontal="center" vertical="top"/>
    </xf>
    <xf numFmtId="0" fontId="4" fillId="0" borderId="9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top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46"/>
  <sheetViews>
    <sheetView tabSelected="1" zoomScaleNormal="100" workbookViewId="0">
      <selection activeCell="O7" sqref="O7"/>
    </sheetView>
  </sheetViews>
  <sheetFormatPr defaultRowHeight="12.75"/>
  <cols>
    <col min="1" max="1" width="6.140625" customWidth="1"/>
    <col min="2" max="2" width="32.42578125" customWidth="1"/>
    <col min="3" max="3" width="7.7109375" customWidth="1"/>
    <col min="4" max="4" width="9.140625" customWidth="1"/>
    <col min="5" max="6" width="8.5703125" customWidth="1"/>
    <col min="7" max="7" width="9.28515625" customWidth="1"/>
    <col min="8" max="8" width="8.7109375" customWidth="1"/>
    <col min="9" max="9" width="8.140625" customWidth="1"/>
  </cols>
  <sheetData>
    <row r="1" spans="1:36">
      <c r="A1" s="134" t="s">
        <v>123</v>
      </c>
      <c r="B1" s="134" t="s">
        <v>128</v>
      </c>
      <c r="C1" s="134"/>
      <c r="D1" s="134"/>
      <c r="E1" s="134"/>
      <c r="F1" s="135" t="s">
        <v>124</v>
      </c>
      <c r="G1" s="136" t="s">
        <v>125</v>
      </c>
      <c r="H1" s="137" t="s">
        <v>129</v>
      </c>
      <c r="I1" s="137"/>
      <c r="J1" s="137"/>
      <c r="K1" s="137"/>
    </row>
    <row r="2" spans="1:36">
      <c r="A2" s="134"/>
      <c r="B2" s="134"/>
      <c r="C2" s="134"/>
      <c r="D2" s="134"/>
      <c r="E2" s="134"/>
      <c r="F2" s="136"/>
      <c r="G2" s="136" t="s">
        <v>126</v>
      </c>
      <c r="H2" s="137" t="s">
        <v>130</v>
      </c>
      <c r="I2" s="137"/>
      <c r="J2" s="137"/>
      <c r="K2" s="137"/>
    </row>
    <row r="3" spans="1:36">
      <c r="A3" s="134"/>
      <c r="B3" s="134"/>
      <c r="C3" s="134"/>
      <c r="D3" s="134"/>
      <c r="E3" s="134"/>
      <c r="F3" s="136"/>
      <c r="G3" s="136" t="s">
        <v>127</v>
      </c>
      <c r="H3" s="138"/>
      <c r="I3" s="138"/>
      <c r="J3" s="138"/>
      <c r="K3" s="138"/>
    </row>
    <row r="4" spans="1:36" ht="20.25">
      <c r="A4" s="119" t="s">
        <v>57</v>
      </c>
      <c r="B4" s="119"/>
      <c r="C4" s="119"/>
      <c r="D4" s="119"/>
      <c r="E4" s="119"/>
      <c r="F4" s="119"/>
      <c r="G4" s="119"/>
      <c r="H4" s="119"/>
      <c r="I4" s="119"/>
    </row>
    <row r="5" spans="1:36" ht="12.75" customHeight="1">
      <c r="A5" s="120"/>
      <c r="B5" s="120" t="s">
        <v>6</v>
      </c>
      <c r="C5" s="124" t="s">
        <v>44</v>
      </c>
      <c r="D5" s="125"/>
      <c r="E5" s="128" t="s">
        <v>8</v>
      </c>
      <c r="F5" s="129"/>
      <c r="G5" s="130"/>
      <c r="H5" s="121" t="s">
        <v>28</v>
      </c>
      <c r="I5" s="120" t="s">
        <v>7</v>
      </c>
    </row>
    <row r="6" spans="1:36" ht="26.25" customHeight="1">
      <c r="A6" s="120"/>
      <c r="B6" s="120"/>
      <c r="C6" s="126" t="s">
        <v>45</v>
      </c>
      <c r="D6" s="127"/>
      <c r="E6" s="131"/>
      <c r="F6" s="132"/>
      <c r="G6" s="133"/>
      <c r="H6" s="122"/>
      <c r="I6" s="120"/>
    </row>
    <row r="7" spans="1:36" ht="99.75" customHeight="1">
      <c r="A7" s="120"/>
      <c r="B7" s="120"/>
      <c r="C7" s="64" t="s">
        <v>47</v>
      </c>
      <c r="D7" s="64" t="s">
        <v>46</v>
      </c>
      <c r="E7" s="65" t="s">
        <v>4</v>
      </c>
      <c r="F7" s="66" t="s">
        <v>9</v>
      </c>
      <c r="G7" s="66" t="s">
        <v>10</v>
      </c>
      <c r="H7" s="123"/>
      <c r="I7" s="120"/>
    </row>
    <row r="8" spans="1:36" s="41" customFormat="1" ht="15" customHeight="1">
      <c r="A8" s="39" t="s">
        <v>27</v>
      </c>
      <c r="B8" s="39" t="s">
        <v>0</v>
      </c>
      <c r="D8" s="44"/>
      <c r="E8" s="45"/>
      <c r="F8" s="46"/>
      <c r="G8" s="46"/>
      <c r="H8" s="47"/>
      <c r="I8" s="39" t="s">
        <v>27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>
      <c r="A9" s="58"/>
      <c r="B9" s="10" t="s">
        <v>101</v>
      </c>
      <c r="C9" s="8">
        <v>15</v>
      </c>
      <c r="D9" s="53">
        <v>15</v>
      </c>
      <c r="E9" s="1">
        <v>0.22500000000000001</v>
      </c>
      <c r="F9" s="1">
        <v>9.3000000000000007</v>
      </c>
      <c r="G9" s="1">
        <v>2.77</v>
      </c>
      <c r="H9" s="1">
        <v>97.5</v>
      </c>
      <c r="I9" s="9">
        <v>105</v>
      </c>
    </row>
    <row r="10" spans="1:36">
      <c r="A10" s="59"/>
      <c r="B10" s="10" t="s">
        <v>31</v>
      </c>
      <c r="C10" s="8">
        <v>40</v>
      </c>
      <c r="D10" s="53">
        <v>40</v>
      </c>
      <c r="E10" s="1">
        <v>5.0999999999999996</v>
      </c>
      <c r="F10" s="1">
        <v>4.5999999999999996</v>
      </c>
      <c r="G10" s="1">
        <v>0.3</v>
      </c>
      <c r="H10" s="1">
        <v>63</v>
      </c>
      <c r="I10" s="9">
        <v>300</v>
      </c>
    </row>
    <row r="11" spans="1:36" ht="25.5">
      <c r="A11" s="59"/>
      <c r="B11" s="7" t="s">
        <v>56</v>
      </c>
      <c r="C11" s="8">
        <v>200</v>
      </c>
      <c r="D11" s="8">
        <v>200</v>
      </c>
      <c r="E11" s="1">
        <v>8.56</v>
      </c>
      <c r="F11" s="1">
        <v>14.12</v>
      </c>
      <c r="G11" s="1">
        <v>31.52</v>
      </c>
      <c r="H11" s="1">
        <v>287.44</v>
      </c>
      <c r="I11" s="9">
        <v>247</v>
      </c>
    </row>
    <row r="12" spans="1:36">
      <c r="A12" s="59"/>
      <c r="B12" s="5" t="s">
        <v>102</v>
      </c>
      <c r="C12" s="49">
        <v>200</v>
      </c>
      <c r="D12" s="50">
        <v>200</v>
      </c>
      <c r="E12" s="50">
        <v>0</v>
      </c>
      <c r="F12" s="50">
        <v>0.01</v>
      </c>
      <c r="G12" s="50">
        <v>14</v>
      </c>
      <c r="H12" s="50">
        <v>56</v>
      </c>
      <c r="I12" s="50" t="s">
        <v>103</v>
      </c>
    </row>
    <row r="13" spans="1:36">
      <c r="A13" s="61"/>
      <c r="B13" s="26" t="s">
        <v>29</v>
      </c>
      <c r="C13" s="37">
        <v>20</v>
      </c>
      <c r="D13" s="50">
        <v>20</v>
      </c>
      <c r="E13" s="1">
        <v>1.5</v>
      </c>
      <c r="F13" s="1">
        <v>0.57999999999999996</v>
      </c>
      <c r="G13" s="1">
        <v>10.28</v>
      </c>
      <c r="H13" s="1">
        <v>52.4</v>
      </c>
      <c r="I13" s="4">
        <v>111</v>
      </c>
    </row>
    <row r="14" spans="1:36">
      <c r="A14" s="60"/>
      <c r="B14" s="77" t="s">
        <v>2</v>
      </c>
      <c r="C14" s="31">
        <f>SUM(C9:C13)</f>
        <v>475</v>
      </c>
      <c r="D14" s="68">
        <f t="shared" ref="D14:H14" si="0">SUM(D9:D13)</f>
        <v>475</v>
      </c>
      <c r="E14" s="30">
        <f>SUM(E9:E13)</f>
        <v>15.385</v>
      </c>
      <c r="F14" s="30">
        <f>SUM(F9:F13)</f>
        <v>28.61</v>
      </c>
      <c r="G14" s="30">
        <f>SUM(G9:G13)</f>
        <v>58.87</v>
      </c>
      <c r="H14" s="30">
        <f t="shared" si="0"/>
        <v>556.34</v>
      </c>
      <c r="I14" s="9"/>
    </row>
    <row r="15" spans="1:36">
      <c r="A15" s="108"/>
      <c r="B15" s="31" t="s">
        <v>37</v>
      </c>
      <c r="C15" s="8"/>
      <c r="D15" s="30"/>
      <c r="E15" s="30"/>
      <c r="F15" s="30"/>
      <c r="G15" s="30"/>
      <c r="H15" s="30"/>
      <c r="I15" s="9"/>
    </row>
    <row r="16" spans="1:36">
      <c r="A16" s="109"/>
      <c r="B16" s="21" t="s">
        <v>53</v>
      </c>
      <c r="C16" s="6">
        <v>200</v>
      </c>
      <c r="D16" s="48">
        <v>200</v>
      </c>
      <c r="E16" s="20">
        <v>10</v>
      </c>
      <c r="F16" s="20">
        <v>6.4</v>
      </c>
      <c r="G16" s="20">
        <v>17</v>
      </c>
      <c r="H16" s="19">
        <v>174</v>
      </c>
      <c r="I16" s="48">
        <v>517</v>
      </c>
    </row>
    <row r="17" spans="1:9">
      <c r="A17" s="109"/>
      <c r="B17" s="88" t="s">
        <v>68</v>
      </c>
      <c r="C17" s="85">
        <v>60</v>
      </c>
      <c r="D17" s="85">
        <v>60</v>
      </c>
      <c r="E17" s="85">
        <v>4.3</v>
      </c>
      <c r="F17" s="85">
        <v>5</v>
      </c>
      <c r="G17" s="85">
        <v>35.299999999999997</v>
      </c>
      <c r="H17" s="85">
        <v>203</v>
      </c>
      <c r="I17" s="85">
        <v>567</v>
      </c>
    </row>
    <row r="18" spans="1:9">
      <c r="A18" s="110"/>
      <c r="B18" s="29" t="s">
        <v>38</v>
      </c>
      <c r="C18" s="8"/>
      <c r="D18" s="30">
        <f>SUM(D16:D17)</f>
        <v>260</v>
      </c>
      <c r="E18" s="30">
        <f>SUM(E16:E17)</f>
        <v>14.3</v>
      </c>
      <c r="F18" s="30">
        <f>SUM(F16:F17)</f>
        <v>11.4</v>
      </c>
      <c r="G18" s="30">
        <f>SUM(G16:G17)</f>
        <v>52.3</v>
      </c>
      <c r="H18" s="30">
        <f>SUM(H16:H17)</f>
        <v>377</v>
      </c>
      <c r="I18" s="9"/>
    </row>
    <row r="19" spans="1:9">
      <c r="A19" s="108"/>
      <c r="B19" s="31" t="s">
        <v>3</v>
      </c>
      <c r="C19" s="31"/>
      <c r="D19" s="8"/>
      <c r="E19" s="13"/>
      <c r="F19" s="30"/>
      <c r="G19" s="30"/>
      <c r="H19" s="30"/>
      <c r="I19" s="9"/>
    </row>
    <row r="20" spans="1:9">
      <c r="A20" s="109"/>
      <c r="B20" s="17" t="s">
        <v>54</v>
      </c>
      <c r="C20" s="8">
        <v>60</v>
      </c>
      <c r="D20" s="50">
        <v>100</v>
      </c>
      <c r="E20" s="1">
        <v>0.66</v>
      </c>
      <c r="F20" s="1">
        <v>0.12</v>
      </c>
      <c r="G20" s="1">
        <v>2.2799999999999998</v>
      </c>
      <c r="H20" s="1">
        <v>14.4</v>
      </c>
      <c r="I20" s="50">
        <v>106</v>
      </c>
    </row>
    <row r="21" spans="1:9">
      <c r="A21" s="109"/>
      <c r="B21" s="17"/>
      <c r="C21" s="8"/>
      <c r="D21" s="50"/>
      <c r="E21" s="1">
        <v>0.95</v>
      </c>
      <c r="F21" s="1">
        <v>0.15</v>
      </c>
      <c r="G21" s="1">
        <v>3.15</v>
      </c>
      <c r="H21" s="1">
        <v>38</v>
      </c>
      <c r="I21" s="50"/>
    </row>
    <row r="22" spans="1:9">
      <c r="A22" s="109"/>
      <c r="B22" s="7" t="s">
        <v>15</v>
      </c>
      <c r="C22" s="8">
        <v>250</v>
      </c>
      <c r="D22" s="50">
        <v>250</v>
      </c>
      <c r="E22" s="1">
        <v>2.2999999999999998</v>
      </c>
      <c r="F22" s="1">
        <v>4.25</v>
      </c>
      <c r="G22" s="14">
        <v>15.125</v>
      </c>
      <c r="H22" s="1">
        <v>108</v>
      </c>
      <c r="I22" s="50">
        <v>144</v>
      </c>
    </row>
    <row r="23" spans="1:9">
      <c r="A23" s="62"/>
      <c r="B23" s="17" t="s">
        <v>39</v>
      </c>
      <c r="C23" s="36">
        <v>110</v>
      </c>
      <c r="D23" s="34">
        <v>120</v>
      </c>
      <c r="E23" s="19">
        <v>12.47</v>
      </c>
      <c r="F23" s="19">
        <v>12.38</v>
      </c>
      <c r="G23" s="19">
        <v>3.76</v>
      </c>
      <c r="H23" s="19">
        <v>176</v>
      </c>
      <c r="I23" s="48">
        <v>405</v>
      </c>
    </row>
    <row r="24" spans="1:9">
      <c r="A24" s="62"/>
      <c r="B24" s="17"/>
      <c r="C24" s="36"/>
      <c r="D24" s="34"/>
      <c r="E24" s="19">
        <v>13.6</v>
      </c>
      <c r="F24" s="19">
        <v>13.5</v>
      </c>
      <c r="G24" s="19">
        <v>4.0999999999999996</v>
      </c>
      <c r="H24" s="19">
        <v>192</v>
      </c>
      <c r="I24" s="48"/>
    </row>
    <row r="25" spans="1:9">
      <c r="A25" s="62"/>
      <c r="B25" s="10" t="s">
        <v>55</v>
      </c>
      <c r="C25" s="8">
        <v>150</v>
      </c>
      <c r="D25" s="53">
        <v>180</v>
      </c>
      <c r="E25" s="1">
        <v>5.66</v>
      </c>
      <c r="F25" s="1">
        <v>5.56</v>
      </c>
      <c r="G25" s="1">
        <v>29.04</v>
      </c>
      <c r="H25" s="1">
        <v>145</v>
      </c>
      <c r="I25" s="9">
        <v>291</v>
      </c>
    </row>
    <row r="26" spans="1:9">
      <c r="A26" s="62"/>
      <c r="B26" s="26"/>
      <c r="C26" s="49"/>
      <c r="D26" s="50"/>
      <c r="E26" s="50">
        <v>6.79</v>
      </c>
      <c r="F26" s="50">
        <v>6.79</v>
      </c>
      <c r="G26" s="50">
        <v>34.85</v>
      </c>
      <c r="H26" s="50">
        <v>174</v>
      </c>
      <c r="I26" s="50"/>
    </row>
    <row r="27" spans="1:9">
      <c r="A27" s="104"/>
      <c r="B27" s="26" t="s">
        <v>42</v>
      </c>
      <c r="C27" s="8">
        <v>200</v>
      </c>
      <c r="D27" s="50">
        <v>200</v>
      </c>
      <c r="E27" s="1">
        <v>0.3</v>
      </c>
      <c r="F27" s="1">
        <v>0.2</v>
      </c>
      <c r="G27" s="1">
        <v>25.1</v>
      </c>
      <c r="H27" s="1">
        <v>103</v>
      </c>
      <c r="I27" s="50">
        <v>509</v>
      </c>
    </row>
    <row r="28" spans="1:9">
      <c r="A28" s="104"/>
      <c r="B28" s="26" t="s">
        <v>18</v>
      </c>
      <c r="C28" s="8">
        <v>30</v>
      </c>
      <c r="D28" s="50">
        <v>30</v>
      </c>
      <c r="E28" s="1">
        <v>1.98</v>
      </c>
      <c r="F28" s="1">
        <v>0.36</v>
      </c>
      <c r="G28" s="1">
        <v>10.199999999999999</v>
      </c>
      <c r="H28" s="1">
        <v>54.3</v>
      </c>
      <c r="I28" s="50">
        <v>110</v>
      </c>
    </row>
    <row r="29" spans="1:9">
      <c r="A29" s="104"/>
      <c r="B29" s="26" t="s">
        <v>29</v>
      </c>
      <c r="C29" s="8">
        <v>20</v>
      </c>
      <c r="D29" s="50">
        <v>20</v>
      </c>
      <c r="E29" s="1">
        <v>1.5</v>
      </c>
      <c r="F29" s="1">
        <v>0.57999999999999996</v>
      </c>
      <c r="G29" s="1">
        <v>10.28</v>
      </c>
      <c r="H29" s="1">
        <v>52.4</v>
      </c>
      <c r="I29" s="9">
        <v>111</v>
      </c>
    </row>
    <row r="30" spans="1:9">
      <c r="A30" s="104"/>
      <c r="B30" s="111" t="s">
        <v>12</v>
      </c>
      <c r="C30" s="31">
        <f>SUM(C20:C29)</f>
        <v>820</v>
      </c>
      <c r="D30" s="51">
        <f>SUM(D20:D29)</f>
        <v>900</v>
      </c>
      <c r="E30" s="3">
        <v>24.87</v>
      </c>
      <c r="F30" s="3">
        <v>23.45</v>
      </c>
      <c r="G30" s="3">
        <v>95.79</v>
      </c>
      <c r="H30" s="3">
        <v>653.1</v>
      </c>
      <c r="I30" s="9"/>
    </row>
    <row r="31" spans="1:9">
      <c r="A31" s="105"/>
      <c r="B31" s="112"/>
      <c r="C31" s="51"/>
      <c r="D31" s="3"/>
      <c r="E31" s="3">
        <v>27.42</v>
      </c>
      <c r="F31" s="3">
        <v>25.83</v>
      </c>
      <c r="G31" s="3">
        <v>102.81</v>
      </c>
      <c r="H31" s="3">
        <v>721.7</v>
      </c>
      <c r="I31" s="50"/>
    </row>
    <row r="32" spans="1:9">
      <c r="A32" s="103"/>
      <c r="B32" s="51" t="s">
        <v>5</v>
      </c>
      <c r="C32" s="51"/>
      <c r="D32" s="50"/>
      <c r="E32" s="1"/>
      <c r="F32" s="1"/>
      <c r="G32" s="1"/>
      <c r="H32" s="1"/>
      <c r="I32" s="50"/>
    </row>
    <row r="33" spans="1:36">
      <c r="A33" s="104"/>
      <c r="B33" s="35" t="s">
        <v>43</v>
      </c>
      <c r="C33" s="37">
        <v>200</v>
      </c>
      <c r="D33" s="50">
        <v>200</v>
      </c>
      <c r="E33" s="14">
        <v>1</v>
      </c>
      <c r="F33" s="14">
        <v>0.2</v>
      </c>
      <c r="G33" s="14">
        <v>0.2</v>
      </c>
      <c r="H33" s="1">
        <v>92</v>
      </c>
      <c r="I33" s="50">
        <v>518</v>
      </c>
    </row>
    <row r="34" spans="1:36">
      <c r="A34" s="104"/>
      <c r="B34" s="54" t="s">
        <v>92</v>
      </c>
      <c r="C34" s="50">
        <v>15</v>
      </c>
      <c r="D34" s="48">
        <v>15</v>
      </c>
      <c r="E34" s="19">
        <v>0.41</v>
      </c>
      <c r="F34" s="19">
        <v>1.55</v>
      </c>
      <c r="G34" s="19">
        <v>11.6</v>
      </c>
      <c r="H34" s="19">
        <v>59.7</v>
      </c>
      <c r="I34" s="4"/>
    </row>
    <row r="35" spans="1:36">
      <c r="A35" s="104"/>
      <c r="B35" s="26" t="s">
        <v>22</v>
      </c>
      <c r="C35" s="8">
        <v>150</v>
      </c>
      <c r="D35" s="50">
        <v>150</v>
      </c>
      <c r="E35" s="1">
        <v>1.35</v>
      </c>
      <c r="F35" s="1">
        <v>0.3</v>
      </c>
      <c r="G35" s="1">
        <v>12.15</v>
      </c>
      <c r="H35" s="1">
        <v>64.5</v>
      </c>
      <c r="I35" s="9">
        <v>112</v>
      </c>
    </row>
    <row r="36" spans="1:36">
      <c r="A36" s="104"/>
      <c r="B36" s="51" t="s">
        <v>13</v>
      </c>
      <c r="C36" s="31">
        <f>SUM(C33:C35)</f>
        <v>365</v>
      </c>
      <c r="D36" s="69">
        <f t="shared" ref="D36" si="1">SUM(D33:D35)</f>
        <v>365</v>
      </c>
      <c r="E36" s="3">
        <f>SUM(E33:E35)</f>
        <v>2.76</v>
      </c>
      <c r="F36" s="3">
        <f>SUM(F33:F35)</f>
        <v>2.0499999999999998</v>
      </c>
      <c r="G36" s="3">
        <f>SUM(G33:G35)</f>
        <v>23.95</v>
      </c>
      <c r="H36" s="3">
        <f>SUM(H33:H35)</f>
        <v>216.2</v>
      </c>
      <c r="I36" s="50"/>
    </row>
    <row r="37" spans="1:36">
      <c r="A37" s="104"/>
      <c r="B37" s="111" t="s">
        <v>14</v>
      </c>
      <c r="C37" s="31"/>
      <c r="D37" s="69"/>
      <c r="E37" s="3">
        <f>E14+E18+E30+E36</f>
        <v>57.315000000000005</v>
      </c>
      <c r="F37" s="3">
        <f>F14+F18+F30+F36</f>
        <v>65.509999999999991</v>
      </c>
      <c r="G37" s="3">
        <f>G14+G18+G30+G36</f>
        <v>230.90999999999997</v>
      </c>
      <c r="H37" s="3">
        <f>H14+H18+H30+H36</f>
        <v>1802.64</v>
      </c>
      <c r="I37" s="50"/>
    </row>
    <row r="38" spans="1:36">
      <c r="A38" s="105"/>
      <c r="B38" s="112"/>
      <c r="C38" s="51"/>
      <c r="D38" s="50"/>
      <c r="E38" s="3">
        <f>E14+E18+E31+E36</f>
        <v>59.865000000000002</v>
      </c>
      <c r="F38" s="3">
        <f>F14+F18+F31+F36</f>
        <v>67.89</v>
      </c>
      <c r="G38" s="3">
        <f>G14+G18+G31+G36</f>
        <v>237.92999999999998</v>
      </c>
      <c r="H38" s="3">
        <f>H14+H18+H31+H36</f>
        <v>1871.24</v>
      </c>
      <c r="I38" s="50"/>
    </row>
    <row r="39" spans="1:36" s="41" customFormat="1">
      <c r="A39" s="42" t="s">
        <v>24</v>
      </c>
      <c r="B39" s="39" t="s">
        <v>0</v>
      </c>
      <c r="C39" s="39"/>
      <c r="D39" s="43"/>
      <c r="E39" s="43"/>
      <c r="F39" s="43"/>
      <c r="G39" s="43"/>
      <c r="H39" s="43"/>
      <c r="I39" s="42" t="s">
        <v>24</v>
      </c>
      <c r="J39"/>
      <c r="K39"/>
      <c r="L39"/>
      <c r="M39" s="83"/>
      <c r="N39" s="78"/>
      <c r="O39" s="78"/>
      <c r="P39" s="84"/>
      <c r="Q39" s="84"/>
      <c r="R39" s="84"/>
      <c r="S39" s="84"/>
      <c r="T39" s="78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41" customFormat="1">
      <c r="A40" s="67"/>
      <c r="B40" s="32" t="s">
        <v>30</v>
      </c>
      <c r="C40" s="48">
        <v>60</v>
      </c>
      <c r="D40" s="48">
        <v>100</v>
      </c>
      <c r="E40" s="19">
        <v>0.48</v>
      </c>
      <c r="F40" s="19">
        <v>0.06</v>
      </c>
      <c r="G40" s="19">
        <v>1.5</v>
      </c>
      <c r="H40" s="19">
        <v>8.4</v>
      </c>
      <c r="I40" s="48">
        <v>106</v>
      </c>
      <c r="J40"/>
      <c r="K40"/>
      <c r="L40"/>
      <c r="M40" s="79"/>
      <c r="N40" s="80"/>
      <c r="O40" s="81"/>
      <c r="P40" s="82"/>
      <c r="Q40" s="82"/>
      <c r="R40" s="82"/>
      <c r="S40" s="82"/>
      <c r="T40" s="81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41" customFormat="1">
      <c r="A41" s="67"/>
      <c r="B41" s="17"/>
      <c r="C41" s="8"/>
      <c r="D41" s="50"/>
      <c r="E41" s="1">
        <v>0.89</v>
      </c>
      <c r="F41" s="1">
        <v>0.1</v>
      </c>
      <c r="G41" s="1">
        <v>2.4900000000000002</v>
      </c>
      <c r="H41" s="1">
        <v>13.94</v>
      </c>
      <c r="I41" s="50"/>
      <c r="J41"/>
      <c r="K41"/>
      <c r="L41"/>
      <c r="M41" s="79"/>
      <c r="N41" s="80"/>
      <c r="O41" s="81"/>
      <c r="P41" s="82"/>
      <c r="Q41" s="82"/>
      <c r="R41" s="82"/>
      <c r="S41" s="82"/>
      <c r="T41" s="8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>
      <c r="A42" s="104"/>
      <c r="B42" s="26" t="s">
        <v>58</v>
      </c>
      <c r="C42" s="50">
        <v>240</v>
      </c>
      <c r="D42" s="50">
        <v>280</v>
      </c>
      <c r="E42" s="50">
        <v>18.149999999999999</v>
      </c>
      <c r="F42" s="50">
        <v>17.850000000000001</v>
      </c>
      <c r="G42" s="50">
        <v>47.23</v>
      </c>
      <c r="H42" s="63">
        <v>422.4</v>
      </c>
      <c r="I42" s="50">
        <v>370</v>
      </c>
    </row>
    <row r="43" spans="1:36">
      <c r="A43" s="104"/>
      <c r="B43" s="26"/>
      <c r="C43" s="49"/>
      <c r="D43" s="50"/>
      <c r="E43" s="50">
        <v>21.17</v>
      </c>
      <c r="F43" s="50">
        <v>20.83</v>
      </c>
      <c r="G43" s="50">
        <v>55.1</v>
      </c>
      <c r="H43" s="63">
        <v>492.8</v>
      </c>
      <c r="I43" s="50"/>
    </row>
    <row r="44" spans="1:36">
      <c r="A44" s="104"/>
      <c r="B44" s="10" t="s">
        <v>11</v>
      </c>
      <c r="C44" s="8">
        <v>200</v>
      </c>
      <c r="D44" s="53">
        <v>200</v>
      </c>
      <c r="E44" s="1">
        <v>1.4</v>
      </c>
      <c r="F44" s="1">
        <v>1.2</v>
      </c>
      <c r="G44" s="1">
        <v>11.4</v>
      </c>
      <c r="H44" s="1">
        <v>63</v>
      </c>
      <c r="I44" s="9">
        <v>501</v>
      </c>
    </row>
    <row r="45" spans="1:36">
      <c r="A45" s="104"/>
      <c r="B45" s="26" t="s">
        <v>29</v>
      </c>
      <c r="C45" s="8">
        <v>20</v>
      </c>
      <c r="D45" s="50">
        <v>20</v>
      </c>
      <c r="E45" s="1">
        <v>1.5</v>
      </c>
      <c r="F45" s="1">
        <v>0.57999999999999996</v>
      </c>
      <c r="G45" s="1">
        <v>10.28</v>
      </c>
      <c r="H45" s="1">
        <v>52.4</v>
      </c>
      <c r="I45" s="9">
        <v>111</v>
      </c>
    </row>
    <row r="46" spans="1:36">
      <c r="A46" s="104"/>
      <c r="B46" s="113" t="s">
        <v>2</v>
      </c>
      <c r="C46" s="31">
        <f>SUM(C40:C45)</f>
        <v>520</v>
      </c>
      <c r="D46" s="51">
        <f>SUM(D40:D45)</f>
        <v>600</v>
      </c>
      <c r="E46" s="3">
        <f>E40+E42+E44+E45</f>
        <v>21.529999999999998</v>
      </c>
      <c r="F46" s="3">
        <f>F40+F42+F44+F45</f>
        <v>19.689999999999998</v>
      </c>
      <c r="G46" s="3">
        <f>G40+G42+G44+G45</f>
        <v>70.41</v>
      </c>
      <c r="H46" s="3">
        <f>H40+H42+H44+H45</f>
        <v>546.19999999999993</v>
      </c>
      <c r="I46" s="9"/>
    </row>
    <row r="47" spans="1:36">
      <c r="A47" s="105"/>
      <c r="B47" s="114"/>
      <c r="C47" s="31"/>
      <c r="D47" s="70"/>
      <c r="E47" s="3">
        <f>E41+E43+E44+E45</f>
        <v>24.96</v>
      </c>
      <c r="F47" s="3">
        <f>F41+F43+F44+F45</f>
        <v>22.709999999999997</v>
      </c>
      <c r="G47" s="3">
        <f>G41+G43+G44+G45</f>
        <v>79.27000000000001</v>
      </c>
      <c r="H47" s="3">
        <f>H41+H43+H44+H45</f>
        <v>622.14</v>
      </c>
      <c r="I47" s="27"/>
    </row>
    <row r="48" spans="1:36">
      <c r="A48" s="58"/>
      <c r="B48" s="31" t="s">
        <v>37</v>
      </c>
      <c r="C48" s="8"/>
      <c r="D48" s="55"/>
      <c r="E48" s="55"/>
      <c r="F48" s="55"/>
      <c r="G48" s="55"/>
      <c r="H48" s="55"/>
      <c r="I48" s="27"/>
    </row>
    <row r="49" spans="1:9">
      <c r="A49" s="59"/>
      <c r="B49" s="35" t="s">
        <v>48</v>
      </c>
      <c r="C49" s="37">
        <v>200</v>
      </c>
      <c r="D49" s="50">
        <v>200</v>
      </c>
      <c r="E49" s="14">
        <v>5.8</v>
      </c>
      <c r="F49" s="14">
        <v>5</v>
      </c>
      <c r="G49" s="14">
        <v>9.6</v>
      </c>
      <c r="H49" s="1">
        <v>106</v>
      </c>
      <c r="I49" s="50">
        <v>515</v>
      </c>
    </row>
    <row r="50" spans="1:9">
      <c r="A50" s="59"/>
      <c r="B50" s="26" t="s">
        <v>29</v>
      </c>
      <c r="C50" s="8">
        <v>20</v>
      </c>
      <c r="D50" s="50">
        <v>20</v>
      </c>
      <c r="E50" s="1">
        <v>1.5</v>
      </c>
      <c r="F50" s="1">
        <v>0.57999999999999996</v>
      </c>
      <c r="G50" s="1">
        <v>10.28</v>
      </c>
      <c r="H50" s="1">
        <v>52.4</v>
      </c>
      <c r="I50" s="9">
        <v>111</v>
      </c>
    </row>
    <row r="51" spans="1:9">
      <c r="A51" s="60"/>
      <c r="B51" s="29" t="s">
        <v>38</v>
      </c>
      <c r="C51" s="31">
        <f t="shared" ref="C51:H51" si="2">SUM(C49:C50)</f>
        <v>220</v>
      </c>
      <c r="D51" s="51">
        <f t="shared" si="2"/>
        <v>220</v>
      </c>
      <c r="E51" s="3">
        <f t="shared" si="2"/>
        <v>7.3</v>
      </c>
      <c r="F51" s="3">
        <f t="shared" si="2"/>
        <v>5.58</v>
      </c>
      <c r="G51" s="3">
        <f t="shared" si="2"/>
        <v>19.88</v>
      </c>
      <c r="H51" s="3">
        <f t="shared" si="2"/>
        <v>158.4</v>
      </c>
      <c r="I51" s="27"/>
    </row>
    <row r="52" spans="1:9">
      <c r="A52" s="103"/>
      <c r="B52" s="51" t="s">
        <v>3</v>
      </c>
      <c r="C52" s="51"/>
      <c r="D52" s="56"/>
      <c r="E52" s="57"/>
      <c r="F52" s="57"/>
      <c r="G52" s="57"/>
      <c r="H52" s="57"/>
      <c r="I52" s="50"/>
    </row>
    <row r="53" spans="1:9">
      <c r="A53" s="104"/>
      <c r="B53" s="17" t="s">
        <v>59</v>
      </c>
      <c r="C53" s="6">
        <v>60</v>
      </c>
      <c r="D53" s="48">
        <v>100</v>
      </c>
      <c r="E53" s="19">
        <v>0.66</v>
      </c>
      <c r="F53" s="19">
        <v>6.06</v>
      </c>
      <c r="G53" s="19">
        <v>6.36</v>
      </c>
      <c r="H53" s="19">
        <v>82.8</v>
      </c>
      <c r="I53" s="48">
        <v>2</v>
      </c>
    </row>
    <row r="54" spans="1:9">
      <c r="A54" s="104"/>
      <c r="B54" s="17"/>
      <c r="C54" s="6"/>
      <c r="D54" s="48"/>
      <c r="E54" s="19">
        <v>1.1000000000000001</v>
      </c>
      <c r="F54" s="19">
        <v>10.1</v>
      </c>
      <c r="G54" s="19">
        <v>10.6</v>
      </c>
      <c r="H54" s="19">
        <v>138</v>
      </c>
      <c r="I54" s="48"/>
    </row>
    <row r="55" spans="1:9" ht="15.6" customHeight="1">
      <c r="A55" s="104"/>
      <c r="B55" s="17" t="s">
        <v>35</v>
      </c>
      <c r="C55" s="6">
        <v>250</v>
      </c>
      <c r="D55" s="34">
        <v>250</v>
      </c>
      <c r="E55" s="19">
        <v>1.82</v>
      </c>
      <c r="F55" s="19">
        <v>5</v>
      </c>
      <c r="G55" s="19">
        <v>10.65</v>
      </c>
      <c r="H55" s="19">
        <v>95</v>
      </c>
      <c r="I55" s="48">
        <v>128</v>
      </c>
    </row>
    <row r="56" spans="1:9">
      <c r="A56" s="104"/>
      <c r="B56" s="10" t="s">
        <v>34</v>
      </c>
      <c r="C56" s="50">
        <v>90</v>
      </c>
      <c r="D56" s="50">
        <v>100</v>
      </c>
      <c r="E56" s="19">
        <v>8.51</v>
      </c>
      <c r="F56" s="19">
        <v>4.5999999999999996</v>
      </c>
      <c r="G56" s="19">
        <v>4.03</v>
      </c>
      <c r="H56" s="19">
        <v>91.52</v>
      </c>
      <c r="I56" s="48">
        <v>343</v>
      </c>
    </row>
    <row r="57" spans="1:9">
      <c r="A57" s="104"/>
      <c r="B57" s="10"/>
      <c r="C57" s="49"/>
      <c r="D57" s="50"/>
      <c r="E57" s="50">
        <v>9.36</v>
      </c>
      <c r="F57" s="50">
        <v>5.0599999999999996</v>
      </c>
      <c r="G57" s="50">
        <v>4.43</v>
      </c>
      <c r="H57" s="50">
        <v>100.67</v>
      </c>
      <c r="I57" s="50"/>
    </row>
    <row r="58" spans="1:9">
      <c r="A58" s="104"/>
      <c r="B58" s="10" t="s">
        <v>17</v>
      </c>
      <c r="C58" s="37">
        <v>150</v>
      </c>
      <c r="D58" s="50">
        <v>180</v>
      </c>
      <c r="E58" s="1">
        <v>3.15</v>
      </c>
      <c r="F58" s="1">
        <v>6.6</v>
      </c>
      <c r="G58" s="1">
        <v>16.350000000000001</v>
      </c>
      <c r="H58" s="1">
        <v>138</v>
      </c>
      <c r="I58" s="9">
        <v>429</v>
      </c>
    </row>
    <row r="59" spans="1:9">
      <c r="A59" s="104"/>
      <c r="B59" s="10"/>
      <c r="C59" s="37"/>
      <c r="D59" s="50"/>
      <c r="E59" s="1">
        <v>3.78</v>
      </c>
      <c r="F59" s="1">
        <v>7.92</v>
      </c>
      <c r="G59" s="1">
        <v>19.62</v>
      </c>
      <c r="H59" s="1">
        <v>165.6</v>
      </c>
      <c r="I59" s="9"/>
    </row>
    <row r="60" spans="1:9" ht="13.9" customHeight="1">
      <c r="A60" s="104"/>
      <c r="B60" s="21" t="s">
        <v>60</v>
      </c>
      <c r="C60" s="6">
        <v>200</v>
      </c>
      <c r="D60" s="48">
        <v>200</v>
      </c>
      <c r="E60" s="20">
        <v>0.5</v>
      </c>
      <c r="F60" s="20">
        <v>0.2</v>
      </c>
      <c r="G60" s="20">
        <v>22.2</v>
      </c>
      <c r="H60" s="19">
        <v>93</v>
      </c>
      <c r="I60" s="48">
        <v>510</v>
      </c>
    </row>
    <row r="61" spans="1:9">
      <c r="A61" s="104"/>
      <c r="B61" s="26" t="s">
        <v>18</v>
      </c>
      <c r="C61" s="8">
        <v>30</v>
      </c>
      <c r="D61" s="50">
        <v>30</v>
      </c>
      <c r="E61" s="1">
        <v>1.98</v>
      </c>
      <c r="F61" s="1">
        <v>0.36</v>
      </c>
      <c r="G61" s="1">
        <v>10.199999999999999</v>
      </c>
      <c r="H61" s="1">
        <v>54.3</v>
      </c>
      <c r="I61" s="50">
        <v>110</v>
      </c>
    </row>
    <row r="62" spans="1:9">
      <c r="A62" s="104"/>
      <c r="B62" s="26" t="s">
        <v>29</v>
      </c>
      <c r="C62" s="8">
        <v>20</v>
      </c>
      <c r="D62" s="50">
        <v>20</v>
      </c>
      <c r="E62" s="1">
        <v>1.5</v>
      </c>
      <c r="F62" s="1">
        <v>0.57999999999999996</v>
      </c>
      <c r="G62" s="1">
        <v>10.28</v>
      </c>
      <c r="H62" s="1">
        <v>52.4</v>
      </c>
      <c r="I62" s="9">
        <v>111</v>
      </c>
    </row>
    <row r="63" spans="1:9">
      <c r="A63" s="104"/>
      <c r="B63" s="106" t="s">
        <v>12</v>
      </c>
      <c r="C63" s="71">
        <f>SUM(C53:C62)</f>
        <v>800</v>
      </c>
      <c r="D63" s="72">
        <f>SUM(D53:D62)</f>
        <v>880</v>
      </c>
      <c r="E63" s="3">
        <f>E53+E55+E56+E58+E60+E61+E62</f>
        <v>18.12</v>
      </c>
      <c r="F63" s="3">
        <f>F53+F55+F56+F58+F60+F61+F62</f>
        <v>23.399999999999995</v>
      </c>
      <c r="G63" s="3">
        <f>G53+G55+G56+G58+G60+G61+G62</f>
        <v>80.070000000000007</v>
      </c>
      <c r="H63" s="3">
        <f>H53+H55+H56+H58+H60+H61+H62</f>
        <v>607.02</v>
      </c>
      <c r="I63" s="9"/>
    </row>
    <row r="64" spans="1:9">
      <c r="A64" s="105"/>
      <c r="B64" s="107"/>
      <c r="C64" s="23"/>
      <c r="D64" s="24"/>
      <c r="E64" s="24">
        <f>E54+E55+E57+E59+E60+E61+E62</f>
        <v>20.04</v>
      </c>
      <c r="F64" s="24">
        <f>F54+F55+F57+F59+F60+F61+F62</f>
        <v>29.219999999999995</v>
      </c>
      <c r="G64" s="24">
        <f>G54+G55+G57+G59+G60+G61+G62</f>
        <v>87.98</v>
      </c>
      <c r="H64" s="24">
        <f>H54+H55+H57+H59+H60+H61+H62</f>
        <v>698.96999999999991</v>
      </c>
      <c r="I64" s="48"/>
    </row>
    <row r="65" spans="1:36">
      <c r="A65" s="103"/>
      <c r="B65" s="16" t="s">
        <v>5</v>
      </c>
      <c r="C65" s="16"/>
      <c r="D65" s="48"/>
      <c r="E65" s="20"/>
      <c r="F65" s="20"/>
      <c r="G65" s="20"/>
      <c r="H65" s="19"/>
      <c r="I65" s="48"/>
    </row>
    <row r="66" spans="1:36">
      <c r="A66" s="104"/>
      <c r="B66" s="26" t="s">
        <v>1</v>
      </c>
      <c r="C66" s="8">
        <v>200</v>
      </c>
      <c r="D66" s="50">
        <v>200</v>
      </c>
      <c r="E66" s="1">
        <v>0.1</v>
      </c>
      <c r="F66" s="1">
        <v>0</v>
      </c>
      <c r="G66" s="1">
        <v>15</v>
      </c>
      <c r="H66" s="1">
        <v>60</v>
      </c>
      <c r="I66" s="50">
        <v>493</v>
      </c>
    </row>
    <row r="67" spans="1:36">
      <c r="A67" s="104"/>
      <c r="B67" s="10" t="s">
        <v>41</v>
      </c>
      <c r="C67" s="8">
        <v>18</v>
      </c>
      <c r="D67" s="53">
        <v>18</v>
      </c>
      <c r="E67" s="1">
        <v>1.69</v>
      </c>
      <c r="F67" s="1">
        <v>2.21</v>
      </c>
      <c r="G67" s="1">
        <v>16.739999999999998</v>
      </c>
      <c r="H67" s="1">
        <v>93.83</v>
      </c>
      <c r="I67" s="9">
        <v>590</v>
      </c>
    </row>
    <row r="68" spans="1:36">
      <c r="A68" s="104"/>
      <c r="B68" s="5" t="s">
        <v>21</v>
      </c>
      <c r="C68" s="6">
        <v>200</v>
      </c>
      <c r="D68" s="34">
        <v>200</v>
      </c>
      <c r="E68" s="19">
        <v>3.3</v>
      </c>
      <c r="F68" s="19">
        <v>0.6</v>
      </c>
      <c r="G68" s="19">
        <v>25.2</v>
      </c>
      <c r="H68" s="19">
        <v>115.2</v>
      </c>
      <c r="I68" s="4">
        <v>112</v>
      </c>
    </row>
    <row r="69" spans="1:36">
      <c r="A69" s="104"/>
      <c r="B69" s="23" t="s">
        <v>13</v>
      </c>
      <c r="C69" s="74">
        <f t="shared" ref="C69:G69" si="3">SUM(C66:C68)</f>
        <v>418</v>
      </c>
      <c r="D69" s="73">
        <f t="shared" si="3"/>
        <v>418</v>
      </c>
      <c r="E69" s="25">
        <f>SUM(E66:E68)</f>
        <v>5.09</v>
      </c>
      <c r="F69" s="25">
        <f>SUM(F66:F68)</f>
        <v>2.81</v>
      </c>
      <c r="G69" s="25">
        <f t="shared" si="3"/>
        <v>56.94</v>
      </c>
      <c r="H69" s="25">
        <f>SUM(H66:H68)</f>
        <v>269.02999999999997</v>
      </c>
      <c r="I69" s="22"/>
    </row>
    <row r="70" spans="1:36">
      <c r="A70" s="104"/>
      <c r="B70" s="106" t="s">
        <v>14</v>
      </c>
      <c r="C70" s="74"/>
      <c r="D70" s="73"/>
      <c r="E70" s="25">
        <f>E46+E51+E63+E69</f>
        <v>52.040000000000006</v>
      </c>
      <c r="F70" s="25">
        <f>F46+F51+F63+F69</f>
        <v>51.47999999999999</v>
      </c>
      <c r="G70" s="25">
        <f>G46+G51+G63+G69</f>
        <v>227.3</v>
      </c>
      <c r="H70" s="25">
        <f>H46+H51+H63+H69</f>
        <v>1580.6499999999999</v>
      </c>
      <c r="I70" s="22"/>
    </row>
    <row r="71" spans="1:36" ht="17.25" customHeight="1">
      <c r="A71" s="105"/>
      <c r="B71" s="107"/>
      <c r="C71" s="23"/>
      <c r="D71" s="48"/>
      <c r="E71" s="25">
        <f>E47+E51+E64+E69</f>
        <v>57.39</v>
      </c>
      <c r="F71" s="25">
        <f>F47+F51+F64+F69</f>
        <v>60.319999999999993</v>
      </c>
      <c r="G71" s="25">
        <f>G47+G51+G64+G69</f>
        <v>244.07</v>
      </c>
      <c r="H71" s="25">
        <f>H47+H51+H64+H69</f>
        <v>1748.5399999999997</v>
      </c>
      <c r="I71" s="22"/>
    </row>
    <row r="72" spans="1:36" s="41" customFormat="1">
      <c r="A72" s="39" t="s">
        <v>23</v>
      </c>
      <c r="B72" s="39" t="s">
        <v>0</v>
      </c>
      <c r="C72" s="39"/>
      <c r="D72" s="40"/>
      <c r="E72" s="40"/>
      <c r="F72" s="40"/>
      <c r="G72" s="40"/>
      <c r="H72" s="40"/>
      <c r="I72" s="39" t="s">
        <v>23</v>
      </c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>
      <c r="A73" s="108"/>
      <c r="B73" s="7" t="s">
        <v>50</v>
      </c>
      <c r="C73" s="8">
        <v>45</v>
      </c>
      <c r="D73" s="50">
        <v>45</v>
      </c>
      <c r="E73" s="1">
        <v>6.7</v>
      </c>
      <c r="F73" s="1">
        <v>9.5</v>
      </c>
      <c r="G73" s="1">
        <v>9.9</v>
      </c>
      <c r="H73" s="1">
        <v>153</v>
      </c>
      <c r="I73" s="50">
        <v>90</v>
      </c>
    </row>
    <row r="74" spans="1:36" ht="25.5">
      <c r="A74" s="109"/>
      <c r="B74" s="7" t="s">
        <v>104</v>
      </c>
      <c r="C74" s="8">
        <v>180</v>
      </c>
      <c r="D74" s="50">
        <v>200</v>
      </c>
      <c r="E74" s="1">
        <v>24</v>
      </c>
      <c r="F74" s="1">
        <v>25.2</v>
      </c>
      <c r="G74" s="1">
        <v>23.9</v>
      </c>
      <c r="H74" s="1">
        <v>325</v>
      </c>
      <c r="I74" s="50">
        <v>313</v>
      </c>
    </row>
    <row r="75" spans="1:36">
      <c r="A75" s="109"/>
      <c r="B75" s="17"/>
      <c r="C75" s="6"/>
      <c r="D75" s="48"/>
      <c r="E75" s="19">
        <v>31.92</v>
      </c>
      <c r="F75" s="19">
        <v>33.520000000000003</v>
      </c>
      <c r="G75" s="19">
        <v>31.79</v>
      </c>
      <c r="H75" s="19">
        <v>390</v>
      </c>
      <c r="I75" s="48"/>
    </row>
    <row r="76" spans="1:36">
      <c r="A76" s="109"/>
      <c r="B76" s="5" t="s">
        <v>64</v>
      </c>
      <c r="C76" s="49">
        <v>200</v>
      </c>
      <c r="D76" s="50">
        <v>200</v>
      </c>
      <c r="E76" s="50">
        <v>0.1</v>
      </c>
      <c r="F76" s="50">
        <v>0</v>
      </c>
      <c r="G76" s="50">
        <v>15.2</v>
      </c>
      <c r="H76" s="50">
        <v>61</v>
      </c>
      <c r="I76" s="50">
        <v>494</v>
      </c>
    </row>
    <row r="77" spans="1:36" s="52" customFormat="1">
      <c r="A77" s="109"/>
      <c r="B77" s="117" t="s">
        <v>2</v>
      </c>
      <c r="C77" s="31">
        <f>SUM(C73:C76)</f>
        <v>425</v>
      </c>
      <c r="D77" s="51">
        <f>SUM(D73:D76)</f>
        <v>445</v>
      </c>
      <c r="E77" s="3">
        <f>E73+E74+E76</f>
        <v>30.8</v>
      </c>
      <c r="F77" s="3">
        <f>F73+F74+F76</f>
        <v>34.700000000000003</v>
      </c>
      <c r="G77" s="3">
        <f>G73+G74+G76</f>
        <v>49</v>
      </c>
      <c r="H77" s="3">
        <f>H73+H74+H76</f>
        <v>539</v>
      </c>
      <c r="I77" s="9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>
      <c r="A78" s="110"/>
      <c r="B78" s="118"/>
      <c r="C78" s="74"/>
      <c r="D78" s="75"/>
      <c r="E78" s="33">
        <f>E73+E75+E76</f>
        <v>38.720000000000006</v>
      </c>
      <c r="F78" s="33">
        <f>F73+F75+F76</f>
        <v>43.02</v>
      </c>
      <c r="G78" s="33">
        <f>G73+G75+G76</f>
        <v>56.89</v>
      </c>
      <c r="H78" s="33">
        <f>H73+H75+H76</f>
        <v>604</v>
      </c>
      <c r="I78" s="18"/>
    </row>
    <row r="79" spans="1:36">
      <c r="A79" s="108"/>
      <c r="B79" s="31" t="s">
        <v>37</v>
      </c>
      <c r="C79" s="6"/>
      <c r="D79" s="33"/>
      <c r="E79" s="33"/>
      <c r="F79" s="33"/>
      <c r="G79" s="33"/>
      <c r="H79" s="33"/>
      <c r="I79" s="18"/>
    </row>
    <row r="80" spans="1:36">
      <c r="A80" s="109"/>
      <c r="B80" s="21" t="s">
        <v>53</v>
      </c>
      <c r="C80" s="6">
        <v>200</v>
      </c>
      <c r="D80" s="48">
        <v>200</v>
      </c>
      <c r="E80" s="20">
        <v>10</v>
      </c>
      <c r="F80" s="20">
        <v>6.4</v>
      </c>
      <c r="G80" s="20">
        <v>17</v>
      </c>
      <c r="H80" s="19">
        <v>174</v>
      </c>
      <c r="I80" s="48">
        <v>517</v>
      </c>
    </row>
    <row r="81" spans="1:9">
      <c r="A81" s="109"/>
      <c r="B81" s="26" t="s">
        <v>29</v>
      </c>
      <c r="C81" s="8">
        <v>20</v>
      </c>
      <c r="D81" s="50">
        <v>20</v>
      </c>
      <c r="E81" s="1">
        <v>1.5</v>
      </c>
      <c r="F81" s="1">
        <v>0.57999999999999996</v>
      </c>
      <c r="G81" s="1">
        <v>10.28</v>
      </c>
      <c r="H81" s="1">
        <v>52.4</v>
      </c>
      <c r="I81" s="9">
        <v>111</v>
      </c>
    </row>
    <row r="82" spans="1:9">
      <c r="A82" s="110"/>
      <c r="B82" s="29" t="s">
        <v>38</v>
      </c>
      <c r="C82" s="74">
        <f t="shared" ref="C82:H82" si="4">SUM(C80:C81)</f>
        <v>220</v>
      </c>
      <c r="D82" s="75">
        <f t="shared" si="4"/>
        <v>220</v>
      </c>
      <c r="E82" s="33">
        <f t="shared" si="4"/>
        <v>11.5</v>
      </c>
      <c r="F82" s="33">
        <f t="shared" si="4"/>
        <v>6.98</v>
      </c>
      <c r="G82" s="33">
        <f t="shared" si="4"/>
        <v>27.28</v>
      </c>
      <c r="H82" s="33">
        <f t="shared" si="4"/>
        <v>226.4</v>
      </c>
      <c r="I82" s="18"/>
    </row>
    <row r="83" spans="1:9">
      <c r="A83" s="103"/>
      <c r="B83" s="16" t="s">
        <v>3</v>
      </c>
      <c r="C83" s="16"/>
      <c r="D83" s="32"/>
      <c r="E83" s="32"/>
      <c r="F83" s="32"/>
      <c r="G83" s="32"/>
      <c r="H83" s="32"/>
      <c r="I83" s="48"/>
    </row>
    <row r="84" spans="1:9">
      <c r="A84" s="104"/>
      <c r="B84" s="10" t="s">
        <v>51</v>
      </c>
      <c r="C84" s="8">
        <v>60</v>
      </c>
      <c r="D84" s="48">
        <v>100</v>
      </c>
      <c r="E84" s="19">
        <v>0.42</v>
      </c>
      <c r="F84" s="19">
        <v>6.06</v>
      </c>
      <c r="G84" s="19">
        <v>1.2</v>
      </c>
      <c r="H84" s="19">
        <v>61.2</v>
      </c>
      <c r="I84" s="9">
        <v>17</v>
      </c>
    </row>
    <row r="85" spans="1:9">
      <c r="A85" s="104"/>
      <c r="B85" s="10"/>
      <c r="C85" s="8"/>
      <c r="D85" s="48"/>
      <c r="E85" s="19">
        <v>0.7</v>
      </c>
      <c r="F85" s="19">
        <v>10.1</v>
      </c>
      <c r="G85" s="19">
        <v>2</v>
      </c>
      <c r="H85" s="19">
        <v>102</v>
      </c>
      <c r="I85" s="9"/>
    </row>
    <row r="86" spans="1:9" ht="31.5" customHeight="1">
      <c r="A86" s="104"/>
      <c r="B86" s="7" t="s">
        <v>62</v>
      </c>
      <c r="C86" s="8">
        <v>250</v>
      </c>
      <c r="D86" s="85">
        <v>250</v>
      </c>
      <c r="E86" s="86">
        <v>2.6</v>
      </c>
      <c r="F86" s="86">
        <v>2.8</v>
      </c>
      <c r="G86" s="87">
        <v>18.600000000000001</v>
      </c>
      <c r="H86" s="86">
        <v>109.8</v>
      </c>
      <c r="I86" s="85">
        <v>158</v>
      </c>
    </row>
    <row r="87" spans="1:9">
      <c r="A87" s="104"/>
      <c r="B87" s="10" t="s">
        <v>63</v>
      </c>
      <c r="C87" s="50">
        <v>90</v>
      </c>
      <c r="D87" s="50">
        <v>100</v>
      </c>
      <c r="E87" s="19">
        <v>16.02</v>
      </c>
      <c r="F87" s="19">
        <v>15.75</v>
      </c>
      <c r="G87" s="19">
        <v>12.87</v>
      </c>
      <c r="H87" s="19">
        <v>257.39999999999998</v>
      </c>
      <c r="I87" s="48">
        <v>381</v>
      </c>
    </row>
    <row r="88" spans="1:9">
      <c r="A88" s="104"/>
      <c r="B88" s="10"/>
      <c r="C88" s="49"/>
      <c r="D88" s="50"/>
      <c r="E88" s="50">
        <v>17.8</v>
      </c>
      <c r="F88" s="50">
        <v>17.5</v>
      </c>
      <c r="G88" s="50">
        <v>14.3</v>
      </c>
      <c r="H88" s="50">
        <v>286</v>
      </c>
      <c r="I88" s="50"/>
    </row>
    <row r="89" spans="1:9">
      <c r="A89" s="104"/>
      <c r="B89" s="10" t="s">
        <v>61</v>
      </c>
      <c r="C89" s="37">
        <v>150</v>
      </c>
      <c r="D89" s="50">
        <v>180</v>
      </c>
      <c r="E89" s="1">
        <v>5.55</v>
      </c>
      <c r="F89" s="1">
        <v>5.4</v>
      </c>
      <c r="G89" s="1">
        <v>5.85</v>
      </c>
      <c r="H89" s="1">
        <v>94.5</v>
      </c>
      <c r="I89" s="9">
        <v>423</v>
      </c>
    </row>
    <row r="90" spans="1:9">
      <c r="A90" s="104"/>
      <c r="B90" s="10"/>
      <c r="C90" s="37"/>
      <c r="D90" s="50"/>
      <c r="E90" s="1">
        <v>6.66</v>
      </c>
      <c r="F90" s="1">
        <v>6.48</v>
      </c>
      <c r="G90" s="1">
        <v>7.02</v>
      </c>
      <c r="H90" s="1">
        <v>113.4</v>
      </c>
      <c r="I90" s="9"/>
    </row>
    <row r="91" spans="1:9">
      <c r="A91" s="104"/>
      <c r="B91" s="26" t="s">
        <v>105</v>
      </c>
      <c r="C91" s="8">
        <v>200</v>
      </c>
      <c r="D91" s="50">
        <v>200</v>
      </c>
      <c r="E91" s="1">
        <v>0.3</v>
      </c>
      <c r="F91" s="1">
        <v>0</v>
      </c>
      <c r="G91" s="1">
        <v>20.100000000000001</v>
      </c>
      <c r="H91" s="1">
        <v>81</v>
      </c>
      <c r="I91" s="50">
        <v>512</v>
      </c>
    </row>
    <row r="92" spans="1:9">
      <c r="A92" s="104"/>
      <c r="B92" s="26" t="s">
        <v>18</v>
      </c>
      <c r="C92" s="8">
        <v>30</v>
      </c>
      <c r="D92" s="50">
        <v>30</v>
      </c>
      <c r="E92" s="1">
        <v>1.98</v>
      </c>
      <c r="F92" s="1">
        <v>0.36</v>
      </c>
      <c r="G92" s="1">
        <v>10.199999999999999</v>
      </c>
      <c r="H92" s="1">
        <v>54.3</v>
      </c>
      <c r="I92" s="50">
        <v>110</v>
      </c>
    </row>
    <row r="93" spans="1:9">
      <c r="A93" s="104"/>
      <c r="B93" s="26" t="s">
        <v>29</v>
      </c>
      <c r="C93" s="8">
        <v>20</v>
      </c>
      <c r="D93" s="50">
        <v>20</v>
      </c>
      <c r="E93" s="1">
        <v>1.5</v>
      </c>
      <c r="F93" s="1">
        <v>0.57999999999999996</v>
      </c>
      <c r="G93" s="1">
        <v>10.28</v>
      </c>
      <c r="H93" s="1">
        <v>52.4</v>
      </c>
      <c r="I93" s="9">
        <v>111</v>
      </c>
    </row>
    <row r="94" spans="1:9">
      <c r="A94" s="104"/>
      <c r="B94" s="106" t="s">
        <v>12</v>
      </c>
      <c r="C94" s="71">
        <f>SUM(C84:C93)</f>
        <v>800</v>
      </c>
      <c r="D94" s="72">
        <f>SUM(D84:D93)</f>
        <v>880</v>
      </c>
      <c r="E94" s="3">
        <f>E84+E86+E87+E89+E91+E92+E93</f>
        <v>28.37</v>
      </c>
      <c r="F94" s="3">
        <f>F84+F86+F87+F89+F91+F92+F93</f>
        <v>30.949999999999996</v>
      </c>
      <c r="G94" s="3">
        <f>G84+G86+G87+G89+G91+G92+G93</f>
        <v>79.100000000000009</v>
      </c>
      <c r="H94" s="3">
        <f>H84+H86+H87+H89+H91+H92+H93</f>
        <v>710.59999999999991</v>
      </c>
      <c r="I94" s="9"/>
    </row>
    <row r="95" spans="1:9">
      <c r="A95" s="105"/>
      <c r="B95" s="107"/>
      <c r="C95" s="23"/>
      <c r="D95" s="25"/>
      <c r="E95" s="25">
        <f>E85+E86+E88+E90+E91+E92+E93</f>
        <v>31.540000000000003</v>
      </c>
      <c r="F95" s="25">
        <f>F85+F86+F88+F90+F91+F92+F93</f>
        <v>37.819999999999993</v>
      </c>
      <c r="G95" s="25">
        <f>G85+G86+G88+G90+G91+G92+G93</f>
        <v>82.5</v>
      </c>
      <c r="H95" s="25">
        <f>H85+H86+H88+H90+H91+H92+H93</f>
        <v>798.9</v>
      </c>
      <c r="I95" s="48"/>
    </row>
    <row r="96" spans="1:9">
      <c r="A96" s="103"/>
      <c r="B96" s="16" t="s">
        <v>5</v>
      </c>
      <c r="C96" s="16"/>
      <c r="D96" s="22"/>
      <c r="E96" s="22"/>
      <c r="F96" s="22"/>
      <c r="G96" s="22"/>
      <c r="H96" s="22"/>
      <c r="I96" s="48"/>
    </row>
    <row r="97" spans="1:36">
      <c r="A97" s="104"/>
      <c r="B97" s="35" t="s">
        <v>43</v>
      </c>
      <c r="C97" s="37">
        <v>200</v>
      </c>
      <c r="D97" s="50">
        <v>200</v>
      </c>
      <c r="E97" s="14">
        <v>1</v>
      </c>
      <c r="F97" s="14">
        <v>0.2</v>
      </c>
      <c r="G97" s="14">
        <v>0.2</v>
      </c>
      <c r="H97" s="1">
        <v>92</v>
      </c>
      <c r="I97" s="50">
        <v>518</v>
      </c>
    </row>
    <row r="98" spans="1:36">
      <c r="A98" s="104"/>
      <c r="B98" s="26" t="s">
        <v>20</v>
      </c>
      <c r="C98" s="8">
        <v>100</v>
      </c>
      <c r="D98" s="50">
        <v>100</v>
      </c>
      <c r="E98" s="1">
        <v>0.4</v>
      </c>
      <c r="F98" s="1">
        <v>0.4</v>
      </c>
      <c r="G98" s="1">
        <v>9.8000000000000007</v>
      </c>
      <c r="H98" s="1">
        <v>47</v>
      </c>
      <c r="I98" s="9">
        <v>112</v>
      </c>
    </row>
    <row r="99" spans="1:36">
      <c r="A99" s="104"/>
      <c r="B99" s="23" t="s">
        <v>13</v>
      </c>
      <c r="C99" s="73">
        <f t="shared" ref="C99:H99" si="5">SUM(C97:C98)</f>
        <v>300</v>
      </c>
      <c r="D99" s="73">
        <f t="shared" si="5"/>
        <v>300</v>
      </c>
      <c r="E99" s="25">
        <f t="shared" si="5"/>
        <v>1.4</v>
      </c>
      <c r="F99" s="25">
        <f t="shared" si="5"/>
        <v>0.60000000000000009</v>
      </c>
      <c r="G99" s="25">
        <f t="shared" si="5"/>
        <v>10</v>
      </c>
      <c r="H99" s="25">
        <f t="shared" si="5"/>
        <v>139</v>
      </c>
      <c r="I99" s="22"/>
    </row>
    <row r="100" spans="1:36">
      <c r="A100" s="104"/>
      <c r="B100" s="106" t="s">
        <v>14</v>
      </c>
      <c r="C100" s="73"/>
      <c r="D100" s="73"/>
      <c r="E100" s="25">
        <f>E77+E82+E94+E99</f>
        <v>72.070000000000007</v>
      </c>
      <c r="F100" s="25">
        <f>F77+F82+F94+F99</f>
        <v>73.22999999999999</v>
      </c>
      <c r="G100" s="25">
        <f>G77+G82+G94+G99</f>
        <v>165.38</v>
      </c>
      <c r="H100" s="25">
        <f>H77+H82+H94+H99</f>
        <v>1615</v>
      </c>
      <c r="I100" s="22"/>
    </row>
    <row r="101" spans="1:36">
      <c r="A101" s="105"/>
      <c r="B101" s="107"/>
      <c r="C101" s="23"/>
      <c r="D101" s="23"/>
      <c r="E101" s="25">
        <f>E78+E82+E95+E99</f>
        <v>83.160000000000011</v>
      </c>
      <c r="F101" s="25">
        <f>F78+F82+F95+F99</f>
        <v>88.419999999999987</v>
      </c>
      <c r="G101" s="25">
        <f>G78+G82+G95+G99</f>
        <v>176.67000000000002</v>
      </c>
      <c r="H101" s="25">
        <f>H78+H82+H95+H99</f>
        <v>1768.3</v>
      </c>
      <c r="I101" s="22"/>
    </row>
    <row r="102" spans="1:36" s="41" customFormat="1">
      <c r="A102" s="39" t="s">
        <v>25</v>
      </c>
      <c r="B102" s="39" t="s">
        <v>0</v>
      </c>
      <c r="C102" s="39"/>
      <c r="D102" s="40"/>
      <c r="E102" s="40"/>
      <c r="F102" s="40"/>
      <c r="G102" s="40"/>
      <c r="H102" s="40"/>
      <c r="I102" s="39" t="s">
        <v>25</v>
      </c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>
      <c r="A103" s="103"/>
      <c r="B103" s="10" t="s">
        <v>19</v>
      </c>
      <c r="C103" s="8">
        <v>30</v>
      </c>
      <c r="D103" s="53">
        <v>30</v>
      </c>
      <c r="E103" s="1">
        <v>1.2</v>
      </c>
      <c r="F103" s="1">
        <v>12.5</v>
      </c>
      <c r="G103" s="1">
        <v>7.4</v>
      </c>
      <c r="H103" s="1">
        <v>147</v>
      </c>
      <c r="I103" s="9">
        <v>94</v>
      </c>
    </row>
    <row r="104" spans="1:36">
      <c r="A104" s="104"/>
      <c r="B104" s="17" t="s">
        <v>49</v>
      </c>
      <c r="C104" s="6">
        <v>200</v>
      </c>
      <c r="D104" s="48">
        <v>200</v>
      </c>
      <c r="E104" s="19">
        <v>9.1999999999999993</v>
      </c>
      <c r="F104" s="19">
        <v>28.16</v>
      </c>
      <c r="G104" s="19">
        <v>39.82</v>
      </c>
      <c r="H104" s="19">
        <v>179.6</v>
      </c>
      <c r="I104" s="48">
        <v>261</v>
      </c>
    </row>
    <row r="105" spans="1:36">
      <c r="A105" s="104"/>
      <c r="B105" s="17" t="s">
        <v>83</v>
      </c>
      <c r="C105" s="8">
        <v>90</v>
      </c>
      <c r="D105" s="50">
        <v>100</v>
      </c>
      <c r="E105" s="1">
        <v>12.51</v>
      </c>
      <c r="F105" s="1">
        <v>1.89</v>
      </c>
      <c r="G105" s="1">
        <v>8.64</v>
      </c>
      <c r="H105" s="1">
        <v>101.7</v>
      </c>
      <c r="I105" s="50">
        <v>345</v>
      </c>
    </row>
    <row r="106" spans="1:36">
      <c r="A106" s="104"/>
      <c r="B106" s="17"/>
      <c r="C106" s="8"/>
      <c r="D106" s="50"/>
      <c r="E106" s="1">
        <v>13.9</v>
      </c>
      <c r="F106" s="1">
        <v>2.1</v>
      </c>
      <c r="G106" s="1">
        <v>9.6</v>
      </c>
      <c r="H106" s="1">
        <v>113</v>
      </c>
      <c r="I106" s="50"/>
    </row>
    <row r="107" spans="1:36">
      <c r="A107" s="104"/>
      <c r="B107" s="5" t="s">
        <v>16</v>
      </c>
      <c r="C107" s="49">
        <v>200</v>
      </c>
      <c r="D107" s="50">
        <v>200</v>
      </c>
      <c r="E107" s="50">
        <v>3.6</v>
      </c>
      <c r="F107" s="50">
        <v>3.3</v>
      </c>
      <c r="G107" s="50">
        <v>25</v>
      </c>
      <c r="H107" s="50">
        <v>144</v>
      </c>
      <c r="I107" s="50">
        <v>496</v>
      </c>
    </row>
    <row r="108" spans="1:36" s="52" customFormat="1">
      <c r="A108" s="104"/>
      <c r="B108" s="26" t="s">
        <v>29</v>
      </c>
      <c r="C108" s="8">
        <v>20</v>
      </c>
      <c r="D108" s="50">
        <v>20</v>
      </c>
      <c r="E108" s="1">
        <v>1.5</v>
      </c>
      <c r="F108" s="1">
        <v>0.57999999999999996</v>
      </c>
      <c r="G108" s="1">
        <v>10.28</v>
      </c>
      <c r="H108" s="1">
        <v>52.4</v>
      </c>
      <c r="I108" s="9">
        <v>111</v>
      </c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52" customFormat="1">
      <c r="A109" s="104"/>
      <c r="B109" s="115" t="s">
        <v>2</v>
      </c>
      <c r="C109" s="71">
        <f>SUM(C103:C108)</f>
        <v>540</v>
      </c>
      <c r="D109" s="72">
        <f>SUM(D103:D108)</f>
        <v>550</v>
      </c>
      <c r="E109" s="3">
        <f>E103+E104+E105+E107+E108</f>
        <v>28.009999999999998</v>
      </c>
      <c r="F109" s="3">
        <f t="shared" ref="F109:H109" si="6">F103+F104+F105+F107+F108</f>
        <v>46.429999999999993</v>
      </c>
      <c r="G109" s="3">
        <f t="shared" si="6"/>
        <v>91.14</v>
      </c>
      <c r="H109" s="3">
        <f t="shared" si="6"/>
        <v>624.69999999999993</v>
      </c>
      <c r="I109" s="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52" customFormat="1">
      <c r="A110" s="101"/>
      <c r="B110" s="116"/>
      <c r="C110" s="71"/>
      <c r="D110" s="72"/>
      <c r="E110" s="3">
        <f>E103+E104+E106+E107+E108</f>
        <v>29.4</v>
      </c>
      <c r="F110" s="3">
        <f>F103+F104+F106+F107+F108</f>
        <v>46.639999999999993</v>
      </c>
      <c r="G110" s="3">
        <f>G103+G104+G106+G107+G108</f>
        <v>92.1</v>
      </c>
      <c r="H110" s="3">
        <f>H103+H104+H106+H107+H108</f>
        <v>636</v>
      </c>
      <c r="I110" s="9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>
      <c r="A111" s="108"/>
      <c r="B111" s="31" t="s">
        <v>37</v>
      </c>
      <c r="C111" s="12"/>
      <c r="D111" s="28"/>
      <c r="E111" s="28"/>
      <c r="F111" s="28"/>
      <c r="G111" s="28"/>
      <c r="H111" s="28"/>
      <c r="I111" s="11"/>
    </row>
    <row r="112" spans="1:36">
      <c r="A112" s="109"/>
      <c r="B112" s="35" t="s">
        <v>48</v>
      </c>
      <c r="C112" s="37">
        <v>200</v>
      </c>
      <c r="D112" s="50">
        <v>200</v>
      </c>
      <c r="E112" s="14">
        <v>5.8</v>
      </c>
      <c r="F112" s="14">
        <v>5</v>
      </c>
      <c r="G112" s="14">
        <v>9.6</v>
      </c>
      <c r="H112" s="1">
        <v>106</v>
      </c>
      <c r="I112" s="50">
        <v>515</v>
      </c>
    </row>
    <row r="113" spans="1:9">
      <c r="A113" s="109"/>
      <c r="B113" s="26" t="s">
        <v>29</v>
      </c>
      <c r="C113" s="8">
        <v>20</v>
      </c>
      <c r="D113" s="50">
        <v>20</v>
      </c>
      <c r="E113" s="1">
        <v>1.5</v>
      </c>
      <c r="F113" s="1">
        <v>0.57999999999999996</v>
      </c>
      <c r="G113" s="1">
        <v>10.28</v>
      </c>
      <c r="H113" s="1">
        <v>52.4</v>
      </c>
      <c r="I113" s="9">
        <v>111</v>
      </c>
    </row>
    <row r="114" spans="1:9">
      <c r="A114" s="110"/>
      <c r="B114" s="29" t="s">
        <v>38</v>
      </c>
      <c r="C114" s="97">
        <f t="shared" ref="C114:H114" si="7">SUM(C112:C113)</f>
        <v>220</v>
      </c>
      <c r="D114" s="98">
        <f t="shared" si="7"/>
        <v>220</v>
      </c>
      <c r="E114" s="28">
        <f t="shared" si="7"/>
        <v>7.3</v>
      </c>
      <c r="F114" s="28">
        <f t="shared" si="7"/>
        <v>5.58</v>
      </c>
      <c r="G114" s="28">
        <f t="shared" si="7"/>
        <v>19.88</v>
      </c>
      <c r="H114" s="28">
        <f t="shared" si="7"/>
        <v>158.4</v>
      </c>
      <c r="I114" s="11"/>
    </row>
    <row r="115" spans="1:9">
      <c r="A115" s="108"/>
      <c r="B115" s="51" t="s">
        <v>3</v>
      </c>
      <c r="C115" s="12"/>
      <c r="D115" s="13"/>
      <c r="E115" s="28"/>
      <c r="F115" s="28"/>
      <c r="G115" s="28"/>
      <c r="H115" s="28"/>
      <c r="I115" s="11"/>
    </row>
    <row r="116" spans="1:9" ht="14.45" customHeight="1">
      <c r="A116" s="109"/>
      <c r="B116" s="10" t="s">
        <v>65</v>
      </c>
      <c r="C116" s="8">
        <v>60</v>
      </c>
      <c r="D116" s="48">
        <v>100</v>
      </c>
      <c r="E116" s="1">
        <v>1.44</v>
      </c>
      <c r="F116" s="1">
        <v>4.26</v>
      </c>
      <c r="G116" s="1">
        <v>6.24</v>
      </c>
      <c r="H116" s="1">
        <v>69</v>
      </c>
      <c r="I116" s="50">
        <v>119</v>
      </c>
    </row>
    <row r="117" spans="1:9" ht="14.45" customHeight="1">
      <c r="A117" s="109"/>
      <c r="B117" s="10"/>
      <c r="C117" s="8"/>
      <c r="D117" s="48"/>
      <c r="E117" s="19">
        <v>2.4</v>
      </c>
      <c r="F117" s="19">
        <v>7.1</v>
      </c>
      <c r="G117" s="19">
        <v>10.4</v>
      </c>
      <c r="H117" s="19">
        <v>115</v>
      </c>
      <c r="I117" s="9"/>
    </row>
    <row r="118" spans="1:9">
      <c r="A118" s="109"/>
      <c r="B118" s="17" t="s">
        <v>106</v>
      </c>
      <c r="C118" s="6">
        <v>250</v>
      </c>
      <c r="D118" s="34">
        <v>250</v>
      </c>
      <c r="E118" s="19">
        <v>0.9</v>
      </c>
      <c r="F118" s="19">
        <v>4.3499999999999996</v>
      </c>
      <c r="G118" s="19">
        <v>2.5</v>
      </c>
      <c r="H118" s="19">
        <v>52.75</v>
      </c>
      <c r="I118" s="48" t="s">
        <v>107</v>
      </c>
    </row>
    <row r="119" spans="1:9">
      <c r="A119" s="109"/>
      <c r="B119" s="17" t="s">
        <v>66</v>
      </c>
      <c r="C119" s="36">
        <v>110</v>
      </c>
      <c r="D119" s="34">
        <v>110</v>
      </c>
      <c r="E119" s="19">
        <v>18</v>
      </c>
      <c r="F119" s="19">
        <v>13.8</v>
      </c>
      <c r="G119" s="19">
        <v>4.3</v>
      </c>
      <c r="H119" s="19">
        <v>213</v>
      </c>
      <c r="I119" s="48">
        <v>398</v>
      </c>
    </row>
    <row r="120" spans="1:9">
      <c r="A120" s="109"/>
      <c r="B120" s="10" t="s">
        <v>55</v>
      </c>
      <c r="C120" s="8">
        <v>150</v>
      </c>
      <c r="D120" s="53">
        <v>180</v>
      </c>
      <c r="E120" s="1">
        <v>5.66</v>
      </c>
      <c r="F120" s="1">
        <v>5.56</v>
      </c>
      <c r="G120" s="1">
        <v>29.04</v>
      </c>
      <c r="H120" s="1">
        <v>145</v>
      </c>
      <c r="I120" s="9">
        <v>291</v>
      </c>
    </row>
    <row r="121" spans="1:9">
      <c r="A121" s="109"/>
      <c r="B121" s="26"/>
      <c r="C121" s="49"/>
      <c r="D121" s="50"/>
      <c r="E121" s="50">
        <v>6.79</v>
      </c>
      <c r="F121" s="50">
        <v>6.79</v>
      </c>
      <c r="G121" s="50">
        <v>34.85</v>
      </c>
      <c r="H121" s="50">
        <v>174</v>
      </c>
      <c r="I121" s="50"/>
    </row>
    <row r="122" spans="1:9">
      <c r="A122" s="109"/>
      <c r="B122" s="21" t="s">
        <v>108</v>
      </c>
      <c r="C122" s="6">
        <v>200</v>
      </c>
      <c r="D122" s="48">
        <v>200</v>
      </c>
      <c r="E122" s="20">
        <v>1.4</v>
      </c>
      <c r="F122" s="20">
        <v>0</v>
      </c>
      <c r="G122" s="20">
        <v>29</v>
      </c>
      <c r="H122" s="19">
        <v>29</v>
      </c>
      <c r="I122" s="48">
        <v>503</v>
      </c>
    </row>
    <row r="123" spans="1:9">
      <c r="A123" s="109"/>
      <c r="B123" s="26" t="s">
        <v>18</v>
      </c>
      <c r="C123" s="8">
        <v>30</v>
      </c>
      <c r="D123" s="50">
        <v>30</v>
      </c>
      <c r="E123" s="1">
        <v>1.98</v>
      </c>
      <c r="F123" s="1">
        <v>0.36</v>
      </c>
      <c r="G123" s="1">
        <v>10.199999999999999</v>
      </c>
      <c r="H123" s="1">
        <v>54.3</v>
      </c>
      <c r="I123" s="50">
        <v>110</v>
      </c>
    </row>
    <row r="124" spans="1:9">
      <c r="A124" s="109"/>
      <c r="B124" s="26" t="s">
        <v>29</v>
      </c>
      <c r="C124" s="8">
        <v>20</v>
      </c>
      <c r="D124" s="50">
        <v>20</v>
      </c>
      <c r="E124" s="1">
        <v>1.5</v>
      </c>
      <c r="F124" s="1">
        <v>0.57999999999999996</v>
      </c>
      <c r="G124" s="1">
        <v>10.28</v>
      </c>
      <c r="H124" s="1">
        <v>52.4</v>
      </c>
      <c r="I124" s="9">
        <v>111</v>
      </c>
    </row>
    <row r="125" spans="1:9">
      <c r="A125" s="109"/>
      <c r="B125" s="111" t="s">
        <v>12</v>
      </c>
      <c r="C125" s="71">
        <f>SUM(C116:C124)</f>
        <v>820</v>
      </c>
      <c r="D125" s="72">
        <f>SUM(D116:D124)</f>
        <v>890</v>
      </c>
      <c r="E125" s="3">
        <v>31.11</v>
      </c>
      <c r="F125" s="3">
        <v>29.72</v>
      </c>
      <c r="G125" s="3">
        <v>96.81</v>
      </c>
      <c r="H125" s="3">
        <v>736.2</v>
      </c>
      <c r="I125" s="9"/>
    </row>
    <row r="126" spans="1:9">
      <c r="A126" s="110"/>
      <c r="B126" s="112"/>
      <c r="C126" s="2"/>
      <c r="D126" s="3"/>
      <c r="E126" s="3">
        <v>33.200000000000003</v>
      </c>
      <c r="F126" s="3">
        <v>33.79</v>
      </c>
      <c r="G126" s="3">
        <v>106.78</v>
      </c>
      <c r="H126" s="3">
        <v>811.2</v>
      </c>
      <c r="I126" s="50"/>
    </row>
    <row r="127" spans="1:9">
      <c r="A127" s="103"/>
      <c r="B127" s="51" t="s">
        <v>5</v>
      </c>
      <c r="C127" s="51"/>
      <c r="D127" s="15"/>
      <c r="E127" s="1"/>
      <c r="F127" s="1"/>
      <c r="G127" s="1"/>
      <c r="H127" s="1"/>
      <c r="I127" s="50"/>
    </row>
    <row r="128" spans="1:9">
      <c r="A128" s="104"/>
      <c r="B128" s="26" t="s">
        <v>109</v>
      </c>
      <c r="C128" s="8">
        <v>200</v>
      </c>
      <c r="D128" s="50">
        <v>200</v>
      </c>
      <c r="E128" s="1">
        <v>0.4</v>
      </c>
      <c r="F128" s="1">
        <v>0.1</v>
      </c>
      <c r="G128" s="1">
        <v>14.9</v>
      </c>
      <c r="H128" s="1">
        <v>62</v>
      </c>
      <c r="I128" s="50" t="s">
        <v>110</v>
      </c>
    </row>
    <row r="129" spans="1:36">
      <c r="A129" s="104"/>
      <c r="B129" s="10" t="s">
        <v>91</v>
      </c>
      <c r="C129" s="8">
        <v>15</v>
      </c>
      <c r="D129" s="53">
        <v>15</v>
      </c>
      <c r="E129" s="1">
        <v>0.25</v>
      </c>
      <c r="F129" s="1">
        <v>0.3</v>
      </c>
      <c r="G129" s="1">
        <v>6.96</v>
      </c>
      <c r="H129" s="1">
        <v>31.5</v>
      </c>
      <c r="I129" s="9">
        <v>588</v>
      </c>
    </row>
    <row r="130" spans="1:36">
      <c r="A130" s="104"/>
      <c r="B130" s="26" t="s">
        <v>22</v>
      </c>
      <c r="C130" s="8">
        <v>150</v>
      </c>
      <c r="D130" s="50">
        <v>150</v>
      </c>
      <c r="E130" s="1">
        <v>1.35</v>
      </c>
      <c r="F130" s="1">
        <v>0.3</v>
      </c>
      <c r="G130" s="1">
        <v>12.15</v>
      </c>
      <c r="H130" s="1">
        <v>64.5</v>
      </c>
      <c r="I130" s="9">
        <v>112</v>
      </c>
    </row>
    <row r="131" spans="1:36">
      <c r="A131" s="104"/>
      <c r="B131" s="2" t="s">
        <v>13</v>
      </c>
      <c r="C131" s="93">
        <f t="shared" ref="C131:D131" si="8">SUM(C128:C130)</f>
        <v>365</v>
      </c>
      <c r="D131" s="93">
        <f t="shared" si="8"/>
        <v>365</v>
      </c>
      <c r="E131" s="3">
        <f>SUM(E128:E130)</f>
        <v>2</v>
      </c>
      <c r="F131" s="3">
        <f>SUM(F128:F130)</f>
        <v>0.7</v>
      </c>
      <c r="G131" s="3">
        <f>SUM(G128:G130)</f>
        <v>34.01</v>
      </c>
      <c r="H131" s="3">
        <f>SUM(H128:H130)</f>
        <v>158</v>
      </c>
      <c r="I131" s="15"/>
    </row>
    <row r="132" spans="1:36">
      <c r="A132" s="104"/>
      <c r="B132" s="111" t="s">
        <v>14</v>
      </c>
      <c r="C132" s="92"/>
      <c r="D132" s="3"/>
      <c r="E132" s="3">
        <f>E109+E114+E125+E131</f>
        <v>68.419999999999987</v>
      </c>
      <c r="F132" s="3">
        <f t="shared" ref="F132:H132" si="9">F109+F114+F125+F131</f>
        <v>82.429999999999993</v>
      </c>
      <c r="G132" s="3">
        <f t="shared" si="9"/>
        <v>241.83999999999997</v>
      </c>
      <c r="H132" s="3">
        <f t="shared" si="9"/>
        <v>1677.3</v>
      </c>
      <c r="I132" s="15"/>
    </row>
    <row r="133" spans="1:36">
      <c r="A133" s="105"/>
      <c r="B133" s="112"/>
      <c r="C133" s="2"/>
      <c r="D133" s="15"/>
      <c r="E133" s="3">
        <f>E110+E114+E126+E131</f>
        <v>71.900000000000006</v>
      </c>
      <c r="F133" s="3">
        <f t="shared" ref="F133:H133" si="10">F110+F114+F126+F131</f>
        <v>86.71</v>
      </c>
      <c r="G133" s="3">
        <f t="shared" si="10"/>
        <v>252.76999999999998</v>
      </c>
      <c r="H133" s="3">
        <f t="shared" si="10"/>
        <v>1763.6</v>
      </c>
      <c r="I133" s="15"/>
    </row>
    <row r="134" spans="1:36" s="41" customFormat="1">
      <c r="A134" s="39" t="s">
        <v>26</v>
      </c>
      <c r="B134" s="39" t="s">
        <v>0</v>
      </c>
      <c r="C134" s="39"/>
      <c r="D134" s="40"/>
      <c r="E134" s="40"/>
      <c r="F134" s="40"/>
      <c r="G134" s="40"/>
      <c r="H134" s="40"/>
      <c r="I134" s="39" t="s">
        <v>26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>
      <c r="A135" s="108"/>
      <c r="B135" s="17" t="s">
        <v>54</v>
      </c>
      <c r="C135" s="8">
        <v>60</v>
      </c>
      <c r="D135" s="50">
        <v>100</v>
      </c>
      <c r="E135" s="1">
        <v>0.66</v>
      </c>
      <c r="F135" s="1">
        <v>0.12</v>
      </c>
      <c r="G135" s="1">
        <v>2.2799999999999998</v>
      </c>
      <c r="H135" s="1">
        <v>14.4</v>
      </c>
      <c r="I135" s="50">
        <v>106</v>
      </c>
    </row>
    <row r="136" spans="1:36">
      <c r="A136" s="109"/>
      <c r="B136" s="17"/>
      <c r="C136" s="8"/>
      <c r="D136" s="50"/>
      <c r="E136" s="1">
        <v>0.95</v>
      </c>
      <c r="F136" s="1">
        <v>0.15</v>
      </c>
      <c r="G136" s="1">
        <v>3.15</v>
      </c>
      <c r="H136" s="1">
        <v>38</v>
      </c>
      <c r="I136" s="50"/>
    </row>
    <row r="137" spans="1:36">
      <c r="A137" s="109"/>
      <c r="B137" s="10" t="s">
        <v>67</v>
      </c>
      <c r="C137" s="8">
        <v>150</v>
      </c>
      <c r="D137" s="53">
        <v>200</v>
      </c>
      <c r="E137" s="1">
        <v>12.88</v>
      </c>
      <c r="F137" s="1">
        <v>20.010000000000002</v>
      </c>
      <c r="G137" s="1">
        <v>3.45</v>
      </c>
      <c r="H137" s="1">
        <v>243.8</v>
      </c>
      <c r="I137" s="9">
        <v>301</v>
      </c>
    </row>
    <row r="138" spans="1:36">
      <c r="A138" s="109"/>
      <c r="B138" s="26"/>
      <c r="C138" s="49"/>
      <c r="D138" s="50"/>
      <c r="E138" s="50">
        <v>17.172999999999998</v>
      </c>
      <c r="F138" s="50">
        <v>26.73</v>
      </c>
      <c r="G138" s="50">
        <v>4.59</v>
      </c>
      <c r="H138" s="50">
        <v>324.98</v>
      </c>
      <c r="I138" s="50"/>
    </row>
    <row r="139" spans="1:36" s="52" customFormat="1">
      <c r="A139" s="109"/>
      <c r="B139" s="10" t="s">
        <v>40</v>
      </c>
      <c r="C139" s="8">
        <v>200</v>
      </c>
      <c r="D139" s="53">
        <v>200</v>
      </c>
      <c r="E139" s="1">
        <v>1.5</v>
      </c>
      <c r="F139" s="1">
        <v>1.3</v>
      </c>
      <c r="G139" s="1">
        <v>15.9</v>
      </c>
      <c r="H139" s="1">
        <v>81</v>
      </c>
      <c r="I139" s="9">
        <v>495</v>
      </c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>
      <c r="A140" s="109"/>
      <c r="B140" s="26" t="s">
        <v>29</v>
      </c>
      <c r="C140" s="8">
        <v>20</v>
      </c>
      <c r="D140" s="50">
        <v>20</v>
      </c>
      <c r="E140" s="1">
        <v>1.5</v>
      </c>
      <c r="F140" s="1">
        <v>0.57999999999999996</v>
      </c>
      <c r="G140" s="1">
        <v>10.28</v>
      </c>
      <c r="H140" s="1">
        <v>52.4</v>
      </c>
      <c r="I140" s="9">
        <v>111</v>
      </c>
    </row>
    <row r="141" spans="1:36">
      <c r="A141" s="109"/>
      <c r="B141" s="117" t="s">
        <v>2</v>
      </c>
      <c r="C141" s="71">
        <f>SUM(C135:C140)</f>
        <v>430</v>
      </c>
      <c r="D141" s="72">
        <f>SUM(D135:D140)</f>
        <v>520</v>
      </c>
      <c r="E141" s="3">
        <f>E135+E137+E139+E140</f>
        <v>16.54</v>
      </c>
      <c r="F141" s="3">
        <f t="shared" ref="F141:H141" si="11">F135+F137+F139+F140</f>
        <v>22.01</v>
      </c>
      <c r="G141" s="3">
        <f t="shared" si="11"/>
        <v>31.910000000000004</v>
      </c>
      <c r="H141" s="3">
        <f t="shared" si="11"/>
        <v>391.59999999999997</v>
      </c>
      <c r="I141" s="9"/>
    </row>
    <row r="142" spans="1:36">
      <c r="A142" s="110"/>
      <c r="B142" s="118"/>
      <c r="C142" s="6"/>
      <c r="D142" s="25"/>
      <c r="E142" s="25">
        <f>E136+E138+E139+E140</f>
        <v>21.122999999999998</v>
      </c>
      <c r="F142" s="25">
        <f t="shared" ref="F142:H142" si="12">F136+F138+F139+F140</f>
        <v>28.759999999999998</v>
      </c>
      <c r="G142" s="25">
        <f t="shared" si="12"/>
        <v>33.92</v>
      </c>
      <c r="H142" s="25">
        <f t="shared" si="12"/>
        <v>496.38</v>
      </c>
      <c r="I142" s="18"/>
    </row>
    <row r="143" spans="1:36">
      <c r="A143" s="108"/>
      <c r="B143" s="31" t="s">
        <v>37</v>
      </c>
      <c r="C143" s="6"/>
      <c r="D143" s="25"/>
      <c r="E143" s="25"/>
      <c r="F143" s="25"/>
      <c r="G143" s="25"/>
      <c r="H143" s="25"/>
      <c r="I143" s="18"/>
    </row>
    <row r="144" spans="1:36">
      <c r="A144" s="109"/>
      <c r="B144" s="35" t="s">
        <v>53</v>
      </c>
      <c r="C144" s="37">
        <v>200</v>
      </c>
      <c r="D144" s="50">
        <v>200</v>
      </c>
      <c r="E144" s="14">
        <v>10</v>
      </c>
      <c r="F144" s="14">
        <v>6.4</v>
      </c>
      <c r="G144" s="14">
        <v>17</v>
      </c>
      <c r="H144" s="1">
        <v>174</v>
      </c>
      <c r="I144" s="50">
        <v>517</v>
      </c>
    </row>
    <row r="145" spans="1:9">
      <c r="A145" s="109"/>
      <c r="B145" s="35" t="s">
        <v>97</v>
      </c>
      <c r="C145" s="37">
        <v>60</v>
      </c>
      <c r="D145" s="50">
        <v>60</v>
      </c>
      <c r="E145" s="14">
        <v>4.2</v>
      </c>
      <c r="F145" s="14">
        <v>8.3000000000000007</v>
      </c>
      <c r="G145" s="14">
        <v>33.5</v>
      </c>
      <c r="H145" s="1">
        <v>226</v>
      </c>
      <c r="I145" s="50">
        <v>565</v>
      </c>
    </row>
    <row r="146" spans="1:9">
      <c r="A146" s="110"/>
      <c r="B146" s="29" t="s">
        <v>38</v>
      </c>
      <c r="C146" s="100">
        <v>260</v>
      </c>
      <c r="D146" s="16">
        <v>260</v>
      </c>
      <c r="E146" s="25">
        <f>SUM(E144:E145)</f>
        <v>14.2</v>
      </c>
      <c r="F146" s="25">
        <f>SUM(F144:F145)</f>
        <v>14.700000000000001</v>
      </c>
      <c r="G146" s="25">
        <f>SUM(G144:G145)</f>
        <v>50.5</v>
      </c>
      <c r="H146" s="25">
        <f>SUM(H144:H145)</f>
        <v>400</v>
      </c>
      <c r="I146" s="18"/>
    </row>
    <row r="147" spans="1:9">
      <c r="A147" s="103"/>
      <c r="B147" s="16" t="s">
        <v>3</v>
      </c>
      <c r="C147" s="16"/>
      <c r="D147" s="32"/>
      <c r="E147" s="19"/>
      <c r="F147" s="19"/>
      <c r="G147" s="19"/>
      <c r="H147" s="19"/>
      <c r="I147" s="48"/>
    </row>
    <row r="148" spans="1:9">
      <c r="A148" s="104"/>
      <c r="B148" s="32" t="s">
        <v>30</v>
      </c>
      <c r="C148" s="48">
        <v>60</v>
      </c>
      <c r="D148" s="48">
        <v>100</v>
      </c>
      <c r="E148" s="19">
        <v>0.48</v>
      </c>
      <c r="F148" s="19">
        <v>0.06</v>
      </c>
      <c r="G148" s="19">
        <v>1.5</v>
      </c>
      <c r="H148" s="19">
        <v>8.4</v>
      </c>
      <c r="I148" s="48">
        <v>106</v>
      </c>
    </row>
    <row r="149" spans="1:9">
      <c r="A149" s="104"/>
      <c r="B149" s="17"/>
      <c r="C149" s="8"/>
      <c r="D149" s="50"/>
      <c r="E149" s="1">
        <v>0.89</v>
      </c>
      <c r="F149" s="1">
        <v>0.1</v>
      </c>
      <c r="G149" s="1">
        <v>2.4900000000000002</v>
      </c>
      <c r="H149" s="1">
        <v>13.94</v>
      </c>
      <c r="I149" s="50"/>
    </row>
    <row r="150" spans="1:9">
      <c r="A150" s="104"/>
      <c r="B150" s="17" t="s">
        <v>116</v>
      </c>
      <c r="C150" s="6">
        <v>250</v>
      </c>
      <c r="D150" s="34">
        <v>250</v>
      </c>
      <c r="E150" s="19">
        <v>9.3000000000000007</v>
      </c>
      <c r="F150" s="19">
        <v>11.4</v>
      </c>
      <c r="G150" s="19">
        <v>10.050000000000001</v>
      </c>
      <c r="H150" s="19">
        <v>180</v>
      </c>
      <c r="I150" s="48" t="s">
        <v>117</v>
      </c>
    </row>
    <row r="151" spans="1:9">
      <c r="A151" s="104"/>
      <c r="B151" s="7" t="s">
        <v>52</v>
      </c>
      <c r="C151" s="36">
        <v>90</v>
      </c>
      <c r="D151" s="50">
        <v>100</v>
      </c>
      <c r="E151" s="1">
        <v>13.5</v>
      </c>
      <c r="F151" s="1">
        <v>9.6</v>
      </c>
      <c r="G151" s="1">
        <v>8.36</v>
      </c>
      <c r="H151" s="1">
        <v>169.7</v>
      </c>
      <c r="I151" s="50">
        <v>412</v>
      </c>
    </row>
    <row r="152" spans="1:9">
      <c r="A152" s="104"/>
      <c r="B152" s="7"/>
      <c r="C152" s="36"/>
      <c r="D152" s="50"/>
      <c r="E152" s="1">
        <v>14.85</v>
      </c>
      <c r="F152" s="1">
        <v>10.56</v>
      </c>
      <c r="G152" s="1">
        <v>9.19</v>
      </c>
      <c r="H152" s="1">
        <v>186.67</v>
      </c>
      <c r="I152" s="50"/>
    </row>
    <row r="153" spans="1:9">
      <c r="A153" s="104"/>
      <c r="B153" s="10" t="s">
        <v>17</v>
      </c>
      <c r="C153" s="37">
        <v>150</v>
      </c>
      <c r="D153" s="50">
        <v>180</v>
      </c>
      <c r="E153" s="1">
        <v>3.15</v>
      </c>
      <c r="F153" s="1">
        <v>6.6</v>
      </c>
      <c r="G153" s="1">
        <v>16.350000000000001</v>
      </c>
      <c r="H153" s="1">
        <v>138</v>
      </c>
      <c r="I153" s="9">
        <v>429</v>
      </c>
    </row>
    <row r="154" spans="1:9">
      <c r="A154" s="104"/>
      <c r="B154" s="10"/>
      <c r="C154" s="37"/>
      <c r="D154" s="50"/>
      <c r="E154" s="1">
        <v>3.78</v>
      </c>
      <c r="F154" s="1">
        <v>7.92</v>
      </c>
      <c r="G154" s="1">
        <v>19.62</v>
      </c>
      <c r="H154" s="1">
        <v>165.6</v>
      </c>
      <c r="I154" s="9"/>
    </row>
    <row r="155" spans="1:9">
      <c r="A155" s="104"/>
      <c r="B155" s="26" t="s">
        <v>42</v>
      </c>
      <c r="C155" s="8">
        <v>200</v>
      </c>
      <c r="D155" s="50">
        <v>200</v>
      </c>
      <c r="E155" s="1">
        <v>0.3</v>
      </c>
      <c r="F155" s="1">
        <v>0.2</v>
      </c>
      <c r="G155" s="1">
        <v>25.1</v>
      </c>
      <c r="H155" s="1">
        <v>103</v>
      </c>
      <c r="I155" s="50">
        <v>509</v>
      </c>
    </row>
    <row r="156" spans="1:9">
      <c r="A156" s="104"/>
      <c r="B156" s="26" t="s">
        <v>18</v>
      </c>
      <c r="C156" s="8">
        <v>30</v>
      </c>
      <c r="D156" s="50">
        <v>30</v>
      </c>
      <c r="E156" s="1">
        <v>1.98</v>
      </c>
      <c r="F156" s="1">
        <v>0.36</v>
      </c>
      <c r="G156" s="1">
        <v>10.199999999999999</v>
      </c>
      <c r="H156" s="1">
        <v>54.3</v>
      </c>
      <c r="I156" s="50">
        <v>110</v>
      </c>
    </row>
    <row r="157" spans="1:9">
      <c r="A157" s="104"/>
      <c r="B157" s="26" t="s">
        <v>29</v>
      </c>
      <c r="C157" s="8">
        <v>20</v>
      </c>
      <c r="D157" s="50">
        <v>20</v>
      </c>
      <c r="E157" s="1">
        <v>1.5</v>
      </c>
      <c r="F157" s="1">
        <v>0.57999999999999996</v>
      </c>
      <c r="G157" s="1">
        <v>10.28</v>
      </c>
      <c r="H157" s="1">
        <v>52.4</v>
      </c>
      <c r="I157" s="9">
        <v>111</v>
      </c>
    </row>
    <row r="158" spans="1:9">
      <c r="A158" s="104"/>
      <c r="B158" s="106" t="s">
        <v>12</v>
      </c>
      <c r="C158" s="71">
        <f>SUM(C148:C157)</f>
        <v>800</v>
      </c>
      <c r="D158" s="72">
        <f>SUM(D148:D157)</f>
        <v>880</v>
      </c>
      <c r="E158" s="3">
        <f>E148+E150+E151+E153+E155+E156+E157</f>
        <v>30.21</v>
      </c>
      <c r="F158" s="3">
        <f t="shared" ref="F158:H158" si="13">F148+F150+F151+F153+F155+F156+F157</f>
        <v>28.8</v>
      </c>
      <c r="G158" s="3">
        <f t="shared" si="13"/>
        <v>81.84</v>
      </c>
      <c r="H158" s="3">
        <f t="shared" si="13"/>
        <v>705.8</v>
      </c>
      <c r="I158" s="9"/>
    </row>
    <row r="159" spans="1:9">
      <c r="A159" s="105"/>
      <c r="B159" s="107"/>
      <c r="C159" s="23"/>
      <c r="D159" s="25"/>
      <c r="E159" s="25">
        <f>E149+E150+E152+E154+E155+E156+E157</f>
        <v>32.6</v>
      </c>
      <c r="F159" s="25">
        <f t="shared" ref="F159:H159" si="14">F149+F150+F152+F154+F155+F156+F157</f>
        <v>31.12</v>
      </c>
      <c r="G159" s="25">
        <f t="shared" si="14"/>
        <v>86.93</v>
      </c>
      <c r="H159" s="25">
        <f t="shared" si="14"/>
        <v>755.91</v>
      </c>
      <c r="I159" s="48"/>
    </row>
    <row r="160" spans="1:9">
      <c r="A160" s="103"/>
      <c r="B160" s="16" t="s">
        <v>5</v>
      </c>
      <c r="C160" s="16"/>
      <c r="D160" s="22"/>
      <c r="E160" s="19"/>
      <c r="F160" s="19"/>
      <c r="G160" s="19"/>
      <c r="H160" s="19"/>
      <c r="I160" s="48"/>
    </row>
    <row r="161" spans="1:9">
      <c r="A161" s="104"/>
      <c r="B161" s="35" t="s">
        <v>43</v>
      </c>
      <c r="C161" s="37">
        <v>200</v>
      </c>
      <c r="D161" s="50">
        <v>200</v>
      </c>
      <c r="E161" s="14">
        <v>1</v>
      </c>
      <c r="F161" s="14">
        <v>0.2</v>
      </c>
      <c r="G161" s="14">
        <v>0.2</v>
      </c>
      <c r="H161" s="1">
        <v>92</v>
      </c>
      <c r="I161" s="50">
        <v>518</v>
      </c>
    </row>
    <row r="162" spans="1:9">
      <c r="A162" s="104"/>
      <c r="B162" s="54" t="s">
        <v>92</v>
      </c>
      <c r="C162" s="50">
        <v>15</v>
      </c>
      <c r="D162" s="48">
        <v>15</v>
      </c>
      <c r="E162" s="19">
        <v>0.41</v>
      </c>
      <c r="F162" s="19">
        <v>1.55</v>
      </c>
      <c r="G162" s="19">
        <v>11.6</v>
      </c>
      <c r="H162" s="19">
        <v>59.7</v>
      </c>
      <c r="I162" s="4"/>
    </row>
    <row r="163" spans="1:9">
      <c r="A163" s="104"/>
      <c r="B163" s="5" t="s">
        <v>21</v>
      </c>
      <c r="C163" s="6">
        <v>200</v>
      </c>
      <c r="D163" s="34">
        <v>200</v>
      </c>
      <c r="E163" s="19">
        <v>3.3</v>
      </c>
      <c r="F163" s="19">
        <v>0.6</v>
      </c>
      <c r="G163" s="19">
        <v>25.2</v>
      </c>
      <c r="H163" s="19">
        <v>115.2</v>
      </c>
      <c r="I163" s="4">
        <v>112</v>
      </c>
    </row>
    <row r="164" spans="1:9">
      <c r="A164" s="104"/>
      <c r="B164" s="23" t="s">
        <v>13</v>
      </c>
      <c r="C164" s="16">
        <f t="shared" ref="C164:H164" si="15">SUM(C161:C163)</f>
        <v>415</v>
      </c>
      <c r="D164" s="76">
        <f t="shared" si="15"/>
        <v>415</v>
      </c>
      <c r="E164" s="25">
        <f t="shared" si="15"/>
        <v>4.71</v>
      </c>
      <c r="F164" s="25">
        <f t="shared" si="15"/>
        <v>2.35</v>
      </c>
      <c r="G164" s="25">
        <f t="shared" si="15"/>
        <v>37</v>
      </c>
      <c r="H164" s="25">
        <f t="shared" si="15"/>
        <v>266.89999999999998</v>
      </c>
      <c r="I164" s="22"/>
    </row>
    <row r="165" spans="1:9">
      <c r="A165" s="104"/>
      <c r="B165" s="106" t="s">
        <v>14</v>
      </c>
      <c r="C165" s="23"/>
      <c r="D165" s="25"/>
      <c r="E165" s="25">
        <f>E141+E146+E158+E164</f>
        <v>65.66</v>
      </c>
      <c r="F165" s="25">
        <f t="shared" ref="F165:H165" si="16">F141+F146+F158+F164</f>
        <v>67.86</v>
      </c>
      <c r="G165" s="25">
        <f t="shared" si="16"/>
        <v>201.25</v>
      </c>
      <c r="H165" s="25">
        <f t="shared" si="16"/>
        <v>1764.2999999999997</v>
      </c>
      <c r="I165" s="22"/>
    </row>
    <row r="166" spans="1:9">
      <c r="A166" s="105"/>
      <c r="B166" s="107"/>
      <c r="C166" s="23"/>
      <c r="D166" s="22"/>
      <c r="E166" s="25">
        <f>E142+E146+E159+E164</f>
        <v>72.632999999999996</v>
      </c>
      <c r="F166" s="25">
        <f t="shared" ref="F166:H166" si="17">F142+F146+F159+F164</f>
        <v>76.929999999999993</v>
      </c>
      <c r="G166" s="25">
        <f t="shared" si="17"/>
        <v>208.35000000000002</v>
      </c>
      <c r="H166" s="25">
        <f t="shared" si="17"/>
        <v>1919.19</v>
      </c>
      <c r="I166" s="22"/>
    </row>
    <row r="167" spans="1:9">
      <c r="A167" s="39" t="s">
        <v>69</v>
      </c>
      <c r="B167" s="39" t="s">
        <v>0</v>
      </c>
      <c r="C167" s="41"/>
      <c r="D167" s="44"/>
      <c r="E167" s="45"/>
      <c r="F167" s="46"/>
      <c r="G167" s="46"/>
      <c r="H167" s="47"/>
      <c r="I167" s="39" t="s">
        <v>69</v>
      </c>
    </row>
    <row r="168" spans="1:9">
      <c r="A168" s="58"/>
      <c r="B168" s="7" t="s">
        <v>50</v>
      </c>
      <c r="C168" s="8">
        <v>45</v>
      </c>
      <c r="D168" s="50">
        <v>45</v>
      </c>
      <c r="E168" s="1">
        <v>6.7</v>
      </c>
      <c r="F168" s="1">
        <v>9.5</v>
      </c>
      <c r="G168" s="1">
        <v>9.9</v>
      </c>
      <c r="H168" s="1">
        <v>153</v>
      </c>
      <c r="I168" s="50">
        <v>90</v>
      </c>
    </row>
    <row r="169" spans="1:9">
      <c r="A169" s="59"/>
      <c r="B169" s="10" t="s">
        <v>31</v>
      </c>
      <c r="C169" s="8">
        <v>40</v>
      </c>
      <c r="D169" s="53">
        <v>40</v>
      </c>
      <c r="E169" s="1">
        <v>5.0999999999999996</v>
      </c>
      <c r="F169" s="1">
        <v>4.5999999999999996</v>
      </c>
      <c r="G169" s="1">
        <v>0.3</v>
      </c>
      <c r="H169" s="1">
        <v>63</v>
      </c>
      <c r="I169" s="9">
        <v>300</v>
      </c>
    </row>
    <row r="170" spans="1:9">
      <c r="A170" s="59"/>
      <c r="B170" s="7" t="s">
        <v>72</v>
      </c>
      <c r="C170" s="8">
        <v>200</v>
      </c>
      <c r="D170" s="8">
        <v>200</v>
      </c>
      <c r="E170" s="1">
        <v>6.42</v>
      </c>
      <c r="F170" s="1">
        <v>11.66</v>
      </c>
      <c r="G170" s="1">
        <v>44.2</v>
      </c>
      <c r="H170" s="1">
        <v>307.39999999999998</v>
      </c>
      <c r="I170" s="9">
        <v>263</v>
      </c>
    </row>
    <row r="171" spans="1:9">
      <c r="A171" s="59"/>
      <c r="B171" s="10" t="s">
        <v>11</v>
      </c>
      <c r="C171" s="8">
        <v>200</v>
      </c>
      <c r="D171" s="53">
        <v>200</v>
      </c>
      <c r="E171" s="1">
        <v>1.4</v>
      </c>
      <c r="F171" s="1">
        <v>1.2</v>
      </c>
      <c r="G171" s="1">
        <v>11.4</v>
      </c>
      <c r="H171" s="1">
        <v>63</v>
      </c>
      <c r="I171" s="9">
        <v>501</v>
      </c>
    </row>
    <row r="172" spans="1:9">
      <c r="A172" s="61"/>
      <c r="B172" s="26" t="s">
        <v>29</v>
      </c>
      <c r="C172" s="37">
        <v>20</v>
      </c>
      <c r="D172" s="50">
        <v>20</v>
      </c>
      <c r="E172" s="1">
        <v>1.5</v>
      </c>
      <c r="F172" s="1">
        <v>0.57999999999999996</v>
      </c>
      <c r="G172" s="1">
        <v>10.28</v>
      </c>
      <c r="H172" s="1">
        <v>52.4</v>
      </c>
      <c r="I172" s="4">
        <v>111</v>
      </c>
    </row>
    <row r="173" spans="1:9">
      <c r="A173" s="60"/>
      <c r="B173" s="94" t="s">
        <v>2</v>
      </c>
      <c r="C173" s="31">
        <f t="shared" ref="C173:D173" si="18">SUM(C168:C172)</f>
        <v>505</v>
      </c>
      <c r="D173" s="68">
        <f t="shared" si="18"/>
        <v>505</v>
      </c>
      <c r="E173" s="30">
        <f>SUM(E168:E172)</f>
        <v>21.119999999999997</v>
      </c>
      <c r="F173" s="30">
        <f>SUM(F168:F172)</f>
        <v>27.539999999999996</v>
      </c>
      <c r="G173" s="30">
        <f>SUM(G168:G172)</f>
        <v>76.080000000000013</v>
      </c>
      <c r="H173" s="30">
        <f>SUM(H168:H172)</f>
        <v>638.79999999999995</v>
      </c>
      <c r="I173" s="9"/>
    </row>
    <row r="174" spans="1:9">
      <c r="A174" s="108"/>
      <c r="B174" s="31" t="s">
        <v>37</v>
      </c>
      <c r="C174" s="8"/>
      <c r="D174" s="30"/>
      <c r="E174" s="30"/>
      <c r="F174" s="30"/>
      <c r="G174" s="30"/>
      <c r="H174" s="30"/>
      <c r="I174" s="9"/>
    </row>
    <row r="175" spans="1:9">
      <c r="A175" s="109"/>
      <c r="B175" s="35" t="s">
        <v>53</v>
      </c>
      <c r="C175" s="37">
        <v>200</v>
      </c>
      <c r="D175" s="50">
        <v>200</v>
      </c>
      <c r="E175" s="14">
        <v>10</v>
      </c>
      <c r="F175" s="14">
        <v>6.4</v>
      </c>
      <c r="G175" s="14">
        <v>17</v>
      </c>
      <c r="H175" s="1">
        <v>174</v>
      </c>
      <c r="I175" s="50">
        <v>517</v>
      </c>
    </row>
    <row r="176" spans="1:9">
      <c r="A176" s="109"/>
      <c r="B176" s="26" t="s">
        <v>29</v>
      </c>
      <c r="C176" s="37">
        <v>20</v>
      </c>
      <c r="D176" s="50">
        <v>20</v>
      </c>
      <c r="E176" s="1">
        <v>1.5</v>
      </c>
      <c r="F176" s="1">
        <v>0.57999999999999996</v>
      </c>
      <c r="G176" s="1">
        <v>10.28</v>
      </c>
      <c r="H176" s="1">
        <v>52.4</v>
      </c>
      <c r="I176" s="4">
        <v>111</v>
      </c>
    </row>
    <row r="177" spans="1:9">
      <c r="A177" s="110"/>
      <c r="B177" s="29" t="s">
        <v>38</v>
      </c>
      <c r="C177" s="31">
        <f t="shared" ref="C177:H177" si="19">SUM(C175:C176)</f>
        <v>220</v>
      </c>
      <c r="D177" s="99">
        <f t="shared" si="19"/>
        <v>220</v>
      </c>
      <c r="E177" s="30">
        <f t="shared" si="19"/>
        <v>11.5</v>
      </c>
      <c r="F177" s="30">
        <f t="shared" si="19"/>
        <v>6.98</v>
      </c>
      <c r="G177" s="30">
        <f t="shared" si="19"/>
        <v>27.28</v>
      </c>
      <c r="H177" s="30">
        <f t="shared" si="19"/>
        <v>226.4</v>
      </c>
      <c r="I177" s="9"/>
    </row>
    <row r="178" spans="1:9">
      <c r="A178" s="108"/>
      <c r="B178" s="31" t="s">
        <v>3</v>
      </c>
      <c r="C178" s="31"/>
      <c r="D178" s="8"/>
      <c r="E178" s="13"/>
      <c r="F178" s="30"/>
      <c r="G178" s="30"/>
      <c r="H178" s="30"/>
      <c r="I178" s="9"/>
    </row>
    <row r="179" spans="1:9" ht="25.5">
      <c r="A179" s="109"/>
      <c r="B179" s="17" t="s">
        <v>70</v>
      </c>
      <c r="C179" s="8">
        <v>60</v>
      </c>
      <c r="D179" s="85">
        <v>100</v>
      </c>
      <c r="E179" s="86">
        <v>0.96</v>
      </c>
      <c r="F179" s="86">
        <v>6.06</v>
      </c>
      <c r="G179" s="86">
        <v>5.76</v>
      </c>
      <c r="H179" s="86">
        <v>81.599999999999994</v>
      </c>
      <c r="I179" s="85">
        <v>4</v>
      </c>
    </row>
    <row r="180" spans="1:9">
      <c r="A180" s="109"/>
      <c r="B180" s="17"/>
      <c r="C180" s="8"/>
      <c r="D180" s="50"/>
      <c r="E180" s="1">
        <v>1.6</v>
      </c>
      <c r="F180" s="1">
        <v>10.1</v>
      </c>
      <c r="G180" s="1">
        <v>9.6</v>
      </c>
      <c r="H180" s="1">
        <v>136</v>
      </c>
      <c r="I180" s="50">
        <v>4</v>
      </c>
    </row>
    <row r="181" spans="1:9">
      <c r="A181" s="109"/>
      <c r="B181" s="7" t="s">
        <v>71</v>
      </c>
      <c r="C181" s="8">
        <v>250</v>
      </c>
      <c r="D181" s="50">
        <v>250</v>
      </c>
      <c r="E181" s="1">
        <v>2.31</v>
      </c>
      <c r="F181" s="1">
        <v>6.75</v>
      </c>
      <c r="G181" s="14">
        <v>16.600000000000001</v>
      </c>
      <c r="H181" s="1">
        <v>137.5</v>
      </c>
      <c r="I181" s="50">
        <v>134</v>
      </c>
    </row>
    <row r="182" spans="1:9">
      <c r="A182" s="62"/>
      <c r="B182" s="17" t="s">
        <v>85</v>
      </c>
      <c r="C182" s="36">
        <v>110</v>
      </c>
      <c r="D182" s="34">
        <v>120</v>
      </c>
      <c r="E182" s="19">
        <v>18.88</v>
      </c>
      <c r="F182" s="19">
        <v>20.170000000000002</v>
      </c>
      <c r="G182" s="19">
        <v>3.85</v>
      </c>
      <c r="H182" s="19">
        <v>272.25</v>
      </c>
      <c r="I182" s="48">
        <v>367</v>
      </c>
    </row>
    <row r="183" spans="1:9">
      <c r="A183" s="62"/>
      <c r="B183" s="17"/>
      <c r="C183" s="36"/>
      <c r="D183" s="34"/>
      <c r="E183" s="19">
        <v>20.6</v>
      </c>
      <c r="F183" s="19">
        <v>22</v>
      </c>
      <c r="G183" s="19">
        <v>4.2</v>
      </c>
      <c r="H183" s="19">
        <v>297</v>
      </c>
      <c r="I183" s="48"/>
    </row>
    <row r="184" spans="1:9">
      <c r="A184" s="62"/>
      <c r="B184" s="10" t="s">
        <v>33</v>
      </c>
      <c r="C184" s="8">
        <v>150</v>
      </c>
      <c r="D184" s="53">
        <v>180</v>
      </c>
      <c r="E184" s="1">
        <v>3.69</v>
      </c>
      <c r="F184" s="1">
        <v>6.1</v>
      </c>
      <c r="G184" s="1">
        <v>33.81</v>
      </c>
      <c r="H184" s="1">
        <v>204.6</v>
      </c>
      <c r="I184" s="9">
        <v>414</v>
      </c>
    </row>
    <row r="185" spans="1:9">
      <c r="A185" s="62"/>
      <c r="B185" s="26"/>
      <c r="C185" s="49"/>
      <c r="D185" s="50"/>
      <c r="E185" s="50">
        <v>4.43</v>
      </c>
      <c r="F185" s="50">
        <v>7.32</v>
      </c>
      <c r="G185" s="50">
        <v>40.57</v>
      </c>
      <c r="H185" s="50">
        <v>245.52</v>
      </c>
      <c r="I185" s="50"/>
    </row>
    <row r="186" spans="1:9">
      <c r="A186" s="104"/>
      <c r="B186" s="21" t="s">
        <v>60</v>
      </c>
      <c r="C186" s="6">
        <v>200</v>
      </c>
      <c r="D186" s="48">
        <v>200</v>
      </c>
      <c r="E186" s="20">
        <v>0.5</v>
      </c>
      <c r="F186" s="20">
        <v>0.2</v>
      </c>
      <c r="G186" s="20">
        <v>22.2</v>
      </c>
      <c r="H186" s="19">
        <v>93</v>
      </c>
      <c r="I186" s="48">
        <v>510</v>
      </c>
    </row>
    <row r="187" spans="1:9">
      <c r="A187" s="104"/>
      <c r="B187" s="26" t="s">
        <v>18</v>
      </c>
      <c r="C187" s="8">
        <v>30</v>
      </c>
      <c r="D187" s="50">
        <v>30</v>
      </c>
      <c r="E187" s="1">
        <v>1.98</v>
      </c>
      <c r="F187" s="1">
        <v>0.36</v>
      </c>
      <c r="G187" s="1">
        <v>10.199999999999999</v>
      </c>
      <c r="H187" s="1">
        <v>54.3</v>
      </c>
      <c r="I187" s="50">
        <v>110</v>
      </c>
    </row>
    <row r="188" spans="1:9">
      <c r="A188" s="104"/>
      <c r="B188" s="26" t="s">
        <v>29</v>
      </c>
      <c r="C188" s="8">
        <v>20</v>
      </c>
      <c r="D188" s="50">
        <v>20</v>
      </c>
      <c r="E188" s="1">
        <v>1.5</v>
      </c>
      <c r="F188" s="1">
        <v>0.57999999999999996</v>
      </c>
      <c r="G188" s="1">
        <v>10.28</v>
      </c>
      <c r="H188" s="1">
        <v>52.4</v>
      </c>
      <c r="I188" s="9">
        <v>111</v>
      </c>
    </row>
    <row r="189" spans="1:9">
      <c r="A189" s="104"/>
      <c r="B189" s="111" t="s">
        <v>12</v>
      </c>
      <c r="C189" s="31">
        <f>SUM(C179:C188)</f>
        <v>820</v>
      </c>
      <c r="D189" s="51">
        <f>SUM(D179:D188)</f>
        <v>900</v>
      </c>
      <c r="E189" s="3">
        <f>E179+E181+E182+E184+E186+E187+E188</f>
        <v>29.82</v>
      </c>
      <c r="F189" s="3">
        <f t="shared" ref="F189:H189" si="20">F179+F181+F182+F184+F186+F187+F188</f>
        <v>40.220000000000006</v>
      </c>
      <c r="G189" s="3">
        <f t="shared" si="20"/>
        <v>102.7</v>
      </c>
      <c r="H189" s="3">
        <f t="shared" si="20"/>
        <v>895.65</v>
      </c>
      <c r="I189" s="9"/>
    </row>
    <row r="190" spans="1:9">
      <c r="A190" s="105"/>
      <c r="B190" s="112"/>
      <c r="C190" s="51"/>
      <c r="D190" s="3"/>
      <c r="E190" s="3">
        <f>E180+E181+E183+E185+E186+E187+E188</f>
        <v>32.92</v>
      </c>
      <c r="F190" s="3">
        <f t="shared" ref="F190:H190" si="21">F180+F181+F183+F185+F186+F187+F188</f>
        <v>47.31</v>
      </c>
      <c r="G190" s="3">
        <f t="shared" si="21"/>
        <v>113.65</v>
      </c>
      <c r="H190" s="3">
        <f t="shared" si="21"/>
        <v>1015.7199999999999</v>
      </c>
      <c r="I190" s="50"/>
    </row>
    <row r="191" spans="1:9">
      <c r="A191" s="103"/>
      <c r="B191" s="51" t="s">
        <v>5</v>
      </c>
      <c r="C191" s="51"/>
      <c r="D191" s="50"/>
      <c r="E191" s="1"/>
      <c r="F191" s="1"/>
      <c r="G191" s="1"/>
      <c r="H191" s="1"/>
      <c r="I191" s="50"/>
    </row>
    <row r="192" spans="1:9">
      <c r="A192" s="104"/>
      <c r="B192" s="35" t="s">
        <v>43</v>
      </c>
      <c r="C192" s="37">
        <v>200</v>
      </c>
      <c r="D192" s="50">
        <v>200</v>
      </c>
      <c r="E192" s="14">
        <v>1</v>
      </c>
      <c r="F192" s="14">
        <v>0.2</v>
      </c>
      <c r="G192" s="14">
        <v>0.2</v>
      </c>
      <c r="H192" s="1">
        <v>92</v>
      </c>
      <c r="I192" s="50">
        <v>518</v>
      </c>
    </row>
    <row r="193" spans="1:9">
      <c r="A193" s="104"/>
      <c r="B193" s="26" t="s">
        <v>20</v>
      </c>
      <c r="C193" s="8">
        <v>100</v>
      </c>
      <c r="D193" s="50">
        <v>100</v>
      </c>
      <c r="E193" s="1">
        <v>0.4</v>
      </c>
      <c r="F193" s="1">
        <v>0.4</v>
      </c>
      <c r="G193" s="1">
        <v>9.8000000000000007</v>
      </c>
      <c r="H193" s="1">
        <v>47</v>
      </c>
      <c r="I193" s="9">
        <v>112</v>
      </c>
    </row>
    <row r="194" spans="1:9">
      <c r="A194" s="104"/>
      <c r="B194" s="51" t="s">
        <v>13</v>
      </c>
      <c r="C194" s="31">
        <f t="shared" ref="C194:H194" si="22">SUM(C192:C193)</f>
        <v>300</v>
      </c>
      <c r="D194" s="69">
        <f t="shared" si="22"/>
        <v>300</v>
      </c>
      <c r="E194" s="3">
        <f t="shared" si="22"/>
        <v>1.4</v>
      </c>
      <c r="F194" s="3">
        <f t="shared" si="22"/>
        <v>0.60000000000000009</v>
      </c>
      <c r="G194" s="3">
        <f t="shared" si="22"/>
        <v>10</v>
      </c>
      <c r="H194" s="3">
        <f t="shared" si="22"/>
        <v>139</v>
      </c>
      <c r="I194" s="50"/>
    </row>
    <row r="195" spans="1:9">
      <c r="A195" s="104"/>
      <c r="B195" s="111" t="s">
        <v>14</v>
      </c>
      <c r="C195" s="31"/>
      <c r="D195" s="69"/>
      <c r="E195" s="3">
        <f>E173+E177+E189+E194</f>
        <v>63.839999999999996</v>
      </c>
      <c r="F195" s="3">
        <f t="shared" ref="F195:H195" si="23">F173+F177+F189+F194</f>
        <v>75.34</v>
      </c>
      <c r="G195" s="3">
        <f t="shared" si="23"/>
        <v>216.06</v>
      </c>
      <c r="H195" s="3">
        <f t="shared" si="23"/>
        <v>1899.85</v>
      </c>
      <c r="I195" s="50"/>
    </row>
    <row r="196" spans="1:9">
      <c r="A196" s="105"/>
      <c r="B196" s="112"/>
      <c r="C196" s="51"/>
      <c r="D196" s="50"/>
      <c r="E196" s="3">
        <f>E173+E177+E190+E194</f>
        <v>66.94</v>
      </c>
      <c r="F196" s="3">
        <f t="shared" ref="F196:H196" si="24">F173+F177+F190+F194</f>
        <v>82.429999999999993</v>
      </c>
      <c r="G196" s="3">
        <f t="shared" si="24"/>
        <v>227.01000000000002</v>
      </c>
      <c r="H196" s="3">
        <f t="shared" si="24"/>
        <v>2019.9199999999998</v>
      </c>
      <c r="I196" s="50"/>
    </row>
    <row r="197" spans="1:9">
      <c r="A197" s="39" t="s">
        <v>73</v>
      </c>
      <c r="B197" s="39" t="s">
        <v>0</v>
      </c>
      <c r="C197" s="39"/>
      <c r="D197" s="40"/>
      <c r="E197" s="40"/>
      <c r="F197" s="40"/>
      <c r="G197" s="40"/>
      <c r="H197" s="40"/>
      <c r="I197" s="39" t="s">
        <v>73</v>
      </c>
    </row>
    <row r="198" spans="1:9">
      <c r="A198" s="103"/>
      <c r="B198" s="10" t="s">
        <v>111</v>
      </c>
      <c r="C198" s="8">
        <v>30</v>
      </c>
      <c r="D198" s="53">
        <v>30</v>
      </c>
      <c r="E198" s="1">
        <v>1.2</v>
      </c>
      <c r="F198" s="1">
        <v>12.5</v>
      </c>
      <c r="G198" s="1">
        <v>7.4</v>
      </c>
      <c r="H198" s="1">
        <v>147</v>
      </c>
      <c r="I198" s="9">
        <v>94</v>
      </c>
    </row>
    <row r="199" spans="1:9" ht="25.5">
      <c r="A199" s="104"/>
      <c r="B199" s="17" t="s">
        <v>112</v>
      </c>
      <c r="C199" s="6">
        <v>180</v>
      </c>
      <c r="D199" s="48">
        <v>200</v>
      </c>
      <c r="E199" s="19">
        <v>18</v>
      </c>
      <c r="F199" s="19">
        <v>13.88</v>
      </c>
      <c r="G199" s="19">
        <v>23.25</v>
      </c>
      <c r="H199" s="19">
        <v>289.5</v>
      </c>
      <c r="I199" s="48">
        <v>321</v>
      </c>
    </row>
    <row r="200" spans="1:9">
      <c r="A200" s="104"/>
      <c r="B200" s="10"/>
      <c r="C200" s="8"/>
      <c r="D200" s="53"/>
      <c r="E200" s="1">
        <v>24</v>
      </c>
      <c r="F200" s="1">
        <v>18.5</v>
      </c>
      <c r="G200" s="1">
        <v>31</v>
      </c>
      <c r="H200" s="1">
        <v>386</v>
      </c>
      <c r="I200" s="9"/>
    </row>
    <row r="201" spans="1:9">
      <c r="A201" s="104"/>
      <c r="B201" s="5" t="s">
        <v>64</v>
      </c>
      <c r="C201" s="49">
        <v>200</v>
      </c>
      <c r="D201" s="50">
        <v>200</v>
      </c>
      <c r="E201" s="50">
        <v>0.1</v>
      </c>
      <c r="F201" s="50">
        <v>0</v>
      </c>
      <c r="G201" s="50">
        <v>15.2</v>
      </c>
      <c r="H201" s="50">
        <v>61</v>
      </c>
      <c r="I201" s="50">
        <v>494</v>
      </c>
    </row>
    <row r="202" spans="1:9">
      <c r="A202" s="104"/>
      <c r="B202" s="115" t="s">
        <v>2</v>
      </c>
      <c r="C202" s="71">
        <f>SUM(C198:C201)</f>
        <v>410</v>
      </c>
      <c r="D202" s="72">
        <f>SUM(D198:D201)</f>
        <v>430</v>
      </c>
      <c r="E202" s="3">
        <f>E198+E199+E201</f>
        <v>19.3</v>
      </c>
      <c r="F202" s="3">
        <f t="shared" ref="F202:H202" si="25">F198+F199+F201</f>
        <v>26.380000000000003</v>
      </c>
      <c r="G202" s="3">
        <f t="shared" si="25"/>
        <v>45.849999999999994</v>
      </c>
      <c r="H202" s="3">
        <f t="shared" si="25"/>
        <v>497.5</v>
      </c>
      <c r="I202" s="9"/>
    </row>
    <row r="203" spans="1:9">
      <c r="A203" s="105"/>
      <c r="B203" s="116"/>
      <c r="C203" s="12"/>
      <c r="D203" s="28"/>
      <c r="E203" s="28">
        <f>E198+E200+E201</f>
        <v>25.3</v>
      </c>
      <c r="F203" s="28">
        <f t="shared" ref="F203:H203" si="26">F198+F200+F201</f>
        <v>31</v>
      </c>
      <c r="G203" s="28">
        <f t="shared" si="26"/>
        <v>53.599999999999994</v>
      </c>
      <c r="H203" s="28">
        <f t="shared" si="26"/>
        <v>594</v>
      </c>
      <c r="I203" s="11"/>
    </row>
    <row r="204" spans="1:9">
      <c r="A204" s="108"/>
      <c r="B204" s="31" t="s">
        <v>37</v>
      </c>
      <c r="C204" s="12"/>
      <c r="D204" s="28"/>
      <c r="E204" s="28"/>
      <c r="F204" s="28"/>
      <c r="G204" s="28"/>
      <c r="H204" s="28"/>
      <c r="I204" s="11"/>
    </row>
    <row r="205" spans="1:9">
      <c r="A205" s="109"/>
      <c r="B205" s="35" t="s">
        <v>48</v>
      </c>
      <c r="C205" s="37">
        <v>200</v>
      </c>
      <c r="D205" s="50">
        <v>200</v>
      </c>
      <c r="E205" s="14">
        <v>5.8</v>
      </c>
      <c r="F205" s="14">
        <v>5</v>
      </c>
      <c r="G205" s="14">
        <v>9.6</v>
      </c>
      <c r="H205" s="1">
        <v>106</v>
      </c>
      <c r="I205" s="50">
        <v>515</v>
      </c>
    </row>
    <row r="206" spans="1:9">
      <c r="A206" s="109"/>
      <c r="B206" s="26" t="s">
        <v>29</v>
      </c>
      <c r="C206" s="8">
        <v>20</v>
      </c>
      <c r="D206" s="50">
        <v>20</v>
      </c>
      <c r="E206" s="1">
        <v>1.5</v>
      </c>
      <c r="F206" s="1">
        <v>0.57999999999999996</v>
      </c>
      <c r="G206" s="1">
        <v>10.28</v>
      </c>
      <c r="H206" s="1">
        <v>52.4</v>
      </c>
      <c r="I206" s="9">
        <v>111</v>
      </c>
    </row>
    <row r="207" spans="1:9">
      <c r="A207" s="110"/>
      <c r="B207" s="29" t="s">
        <v>38</v>
      </c>
      <c r="C207" s="97">
        <f t="shared" ref="C207:H207" si="27">SUM(C205:C206)</f>
        <v>220</v>
      </c>
      <c r="D207" s="98">
        <f t="shared" si="27"/>
        <v>220</v>
      </c>
      <c r="E207" s="28">
        <f t="shared" si="27"/>
        <v>7.3</v>
      </c>
      <c r="F207" s="28">
        <f t="shared" si="27"/>
        <v>5.58</v>
      </c>
      <c r="G207" s="28">
        <f t="shared" si="27"/>
        <v>19.88</v>
      </c>
      <c r="H207" s="28">
        <f t="shared" si="27"/>
        <v>158.4</v>
      </c>
      <c r="I207" s="11"/>
    </row>
    <row r="208" spans="1:9">
      <c r="A208" s="108"/>
      <c r="B208" s="51" t="s">
        <v>3</v>
      </c>
      <c r="C208" s="12"/>
      <c r="D208" s="13"/>
      <c r="E208" s="28"/>
      <c r="F208" s="28"/>
      <c r="G208" s="28"/>
      <c r="H208" s="28"/>
      <c r="I208" s="11"/>
    </row>
    <row r="209" spans="1:9">
      <c r="A209" s="109"/>
      <c r="B209" s="10" t="s">
        <v>74</v>
      </c>
      <c r="C209" s="8">
        <v>60</v>
      </c>
      <c r="D209" s="48">
        <v>100</v>
      </c>
      <c r="E209" s="1">
        <v>0.6</v>
      </c>
      <c r="F209" s="1">
        <v>3.72</v>
      </c>
      <c r="G209" s="1">
        <v>2.16</v>
      </c>
      <c r="H209" s="1">
        <v>44.4</v>
      </c>
      <c r="I209" s="50">
        <v>19</v>
      </c>
    </row>
    <row r="210" spans="1:9">
      <c r="A210" s="109"/>
      <c r="B210" s="10"/>
      <c r="C210" s="8"/>
      <c r="D210" s="48"/>
      <c r="E210" s="19">
        <v>1</v>
      </c>
      <c r="F210" s="19">
        <v>6.2</v>
      </c>
      <c r="G210" s="19">
        <v>3.6</v>
      </c>
      <c r="H210" s="19">
        <v>74</v>
      </c>
      <c r="I210" s="9"/>
    </row>
    <row r="211" spans="1:9">
      <c r="A211" s="109"/>
      <c r="B211" s="17" t="s">
        <v>75</v>
      </c>
      <c r="C211" s="6">
        <v>250</v>
      </c>
      <c r="D211" s="34">
        <v>250</v>
      </c>
      <c r="E211" s="19">
        <v>2.54</v>
      </c>
      <c r="F211" s="19">
        <v>6.5</v>
      </c>
      <c r="G211" s="19">
        <v>8.1</v>
      </c>
      <c r="H211" s="19">
        <v>99.2</v>
      </c>
      <c r="I211" s="48">
        <v>142</v>
      </c>
    </row>
    <row r="212" spans="1:9">
      <c r="A212" s="109"/>
      <c r="B212" s="17" t="s">
        <v>76</v>
      </c>
      <c r="C212" s="36">
        <v>90</v>
      </c>
      <c r="D212" s="34">
        <v>100</v>
      </c>
      <c r="E212" s="19">
        <v>15.57</v>
      </c>
      <c r="F212" s="19">
        <v>10.53</v>
      </c>
      <c r="G212" s="19">
        <v>10.62</v>
      </c>
      <c r="H212" s="19">
        <v>199.8</v>
      </c>
      <c r="I212" s="48">
        <v>399</v>
      </c>
    </row>
    <row r="213" spans="1:9">
      <c r="A213" s="109"/>
      <c r="B213" s="17"/>
      <c r="C213" s="36"/>
      <c r="D213" s="34"/>
      <c r="E213" s="19">
        <v>17.3</v>
      </c>
      <c r="F213" s="19">
        <v>11.7</v>
      </c>
      <c r="G213" s="19">
        <v>11.8</v>
      </c>
      <c r="H213" s="19">
        <v>222</v>
      </c>
      <c r="I213" s="48"/>
    </row>
    <row r="214" spans="1:9">
      <c r="A214" s="109"/>
      <c r="B214" s="10" t="s">
        <v>32</v>
      </c>
      <c r="C214" s="8">
        <v>150</v>
      </c>
      <c r="D214" s="53">
        <v>180</v>
      </c>
      <c r="E214" s="1">
        <v>7.8</v>
      </c>
      <c r="F214" s="1">
        <v>17.100000000000001</v>
      </c>
      <c r="G214" s="1">
        <v>34.5</v>
      </c>
      <c r="H214" s="1">
        <v>253.05</v>
      </c>
      <c r="I214" s="9">
        <v>237</v>
      </c>
    </row>
    <row r="215" spans="1:9">
      <c r="A215" s="109"/>
      <c r="B215" s="26"/>
      <c r="C215" s="49"/>
      <c r="D215" s="50"/>
      <c r="E215" s="50">
        <v>9.36</v>
      </c>
      <c r="F215" s="50">
        <v>20.52</v>
      </c>
      <c r="G215" s="50">
        <v>41.4</v>
      </c>
      <c r="H215" s="50">
        <v>303.66000000000003</v>
      </c>
      <c r="I215" s="50"/>
    </row>
    <row r="216" spans="1:9">
      <c r="A216" s="109"/>
      <c r="B216" s="26" t="s">
        <v>36</v>
      </c>
      <c r="C216" s="8">
        <v>200</v>
      </c>
      <c r="D216" s="50">
        <v>200</v>
      </c>
      <c r="E216" s="1">
        <v>0.5</v>
      </c>
      <c r="F216" s="1">
        <v>0</v>
      </c>
      <c r="G216" s="1">
        <v>27</v>
      </c>
      <c r="H216" s="1">
        <v>110</v>
      </c>
      <c r="I216" s="50">
        <v>508</v>
      </c>
    </row>
    <row r="217" spans="1:9">
      <c r="A217" s="109"/>
      <c r="B217" s="26" t="s">
        <v>18</v>
      </c>
      <c r="C217" s="8">
        <v>30</v>
      </c>
      <c r="D217" s="50">
        <v>30</v>
      </c>
      <c r="E217" s="1">
        <v>1.98</v>
      </c>
      <c r="F217" s="1">
        <v>0.36</v>
      </c>
      <c r="G217" s="1">
        <v>10.199999999999999</v>
      </c>
      <c r="H217" s="1">
        <v>54.3</v>
      </c>
      <c r="I217" s="50">
        <v>110</v>
      </c>
    </row>
    <row r="218" spans="1:9">
      <c r="A218" s="109"/>
      <c r="B218" s="26" t="s">
        <v>29</v>
      </c>
      <c r="C218" s="8">
        <v>20</v>
      </c>
      <c r="D218" s="50">
        <v>20</v>
      </c>
      <c r="E218" s="1">
        <v>1.5</v>
      </c>
      <c r="F218" s="1">
        <v>0.57999999999999996</v>
      </c>
      <c r="G218" s="1">
        <v>10.28</v>
      </c>
      <c r="H218" s="1">
        <v>52.4</v>
      </c>
      <c r="I218" s="9">
        <v>111</v>
      </c>
    </row>
    <row r="219" spans="1:9">
      <c r="A219" s="109"/>
      <c r="B219" s="111" t="s">
        <v>12</v>
      </c>
      <c r="C219" s="71">
        <f>SUM(C209:C218)</f>
        <v>800</v>
      </c>
      <c r="D219" s="72">
        <f>SUM(D209:D218)</f>
        <v>880</v>
      </c>
      <c r="E219" s="3">
        <f>E209+E211+E212+E214+E216+E217+E218</f>
        <v>30.490000000000002</v>
      </c>
      <c r="F219" s="3">
        <f t="shared" ref="F219:H219" si="28">F209+F211+F212+F214+F216+F217+F218</f>
        <v>38.79</v>
      </c>
      <c r="G219" s="3">
        <f t="shared" si="28"/>
        <v>102.86</v>
      </c>
      <c r="H219" s="3">
        <f t="shared" si="28"/>
        <v>813.15</v>
      </c>
      <c r="I219" s="9"/>
    </row>
    <row r="220" spans="1:9">
      <c r="A220" s="110"/>
      <c r="B220" s="112"/>
      <c r="C220" s="2"/>
      <c r="D220" s="3"/>
      <c r="E220" s="3">
        <f>E210+E211+E213+E215+E216+E217+E218</f>
        <v>34.18</v>
      </c>
      <c r="F220" s="3">
        <f t="shared" ref="F220:H220" si="29">F210+F211+F213+F215+F216+F217+F218</f>
        <v>45.86</v>
      </c>
      <c r="G220" s="3">
        <f t="shared" si="29"/>
        <v>112.38000000000001</v>
      </c>
      <c r="H220" s="3">
        <f t="shared" si="29"/>
        <v>915.56</v>
      </c>
      <c r="I220" s="50"/>
    </row>
    <row r="221" spans="1:9">
      <c r="A221" s="103"/>
      <c r="B221" s="51" t="s">
        <v>5</v>
      </c>
      <c r="C221" s="51"/>
      <c r="D221" s="15"/>
      <c r="E221" s="1"/>
      <c r="F221" s="1"/>
      <c r="G221" s="1"/>
      <c r="H221" s="1"/>
      <c r="I221" s="50"/>
    </row>
    <row r="222" spans="1:9">
      <c r="A222" s="104"/>
      <c r="B222" s="35" t="s">
        <v>43</v>
      </c>
      <c r="C222" s="37">
        <v>200</v>
      </c>
      <c r="D222" s="50">
        <v>200</v>
      </c>
      <c r="E222" s="14">
        <v>1</v>
      </c>
      <c r="F222" s="14">
        <v>0.2</v>
      </c>
      <c r="G222" s="14">
        <v>0.2</v>
      </c>
      <c r="H222" s="1">
        <v>92</v>
      </c>
      <c r="I222" s="50">
        <v>518</v>
      </c>
    </row>
    <row r="223" spans="1:9">
      <c r="A223" s="104"/>
      <c r="B223" s="26" t="s">
        <v>22</v>
      </c>
      <c r="C223" s="8">
        <v>150</v>
      </c>
      <c r="D223" s="50">
        <v>150</v>
      </c>
      <c r="E223" s="1">
        <v>1.35</v>
      </c>
      <c r="F223" s="1">
        <v>0.3</v>
      </c>
      <c r="G223" s="1">
        <v>12.15</v>
      </c>
      <c r="H223" s="1">
        <v>64.5</v>
      </c>
      <c r="I223" s="9">
        <v>112</v>
      </c>
    </row>
    <row r="224" spans="1:9">
      <c r="A224" s="104"/>
      <c r="B224" s="2" t="s">
        <v>13</v>
      </c>
      <c r="C224" s="93">
        <f>SUM(C222:C223)</f>
        <v>350</v>
      </c>
      <c r="D224" s="72">
        <f>SUM(C224)</f>
        <v>350</v>
      </c>
      <c r="E224" s="3">
        <f>SUM(E222:E223)</f>
        <v>2.35</v>
      </c>
      <c r="F224" s="3">
        <f>SUM(F222:F223)</f>
        <v>0.5</v>
      </c>
      <c r="G224" s="3">
        <f>SUM(G222:G223)</f>
        <v>12.35</v>
      </c>
      <c r="H224" s="3">
        <f>SUM(H222:H223)</f>
        <v>156.5</v>
      </c>
      <c r="I224" s="15"/>
    </row>
    <row r="225" spans="1:9">
      <c r="A225" s="104"/>
      <c r="B225" s="111" t="s">
        <v>14</v>
      </c>
      <c r="C225" s="38"/>
      <c r="D225" s="3"/>
      <c r="E225" s="3">
        <f>E202+E207+E219+E224</f>
        <v>59.440000000000005</v>
      </c>
      <c r="F225" s="3">
        <f t="shared" ref="F225:H225" si="30">F202+F207+F219+F224</f>
        <v>71.25</v>
      </c>
      <c r="G225" s="3">
        <f t="shared" si="30"/>
        <v>180.93999999999997</v>
      </c>
      <c r="H225" s="3">
        <f t="shared" si="30"/>
        <v>1625.55</v>
      </c>
      <c r="I225" s="15"/>
    </row>
    <row r="226" spans="1:9">
      <c r="A226" s="105"/>
      <c r="B226" s="112"/>
      <c r="C226" s="2"/>
      <c r="D226" s="15"/>
      <c r="E226" s="3">
        <f>E203+E207+E220+E224</f>
        <v>69.13</v>
      </c>
      <c r="F226" s="3">
        <f t="shared" ref="F226:H226" si="31">F203+F207+F220+F224</f>
        <v>82.94</v>
      </c>
      <c r="G226" s="3">
        <f t="shared" si="31"/>
        <v>198.21</v>
      </c>
      <c r="H226" s="3">
        <f t="shared" si="31"/>
        <v>1824.46</v>
      </c>
      <c r="I226" s="15"/>
    </row>
    <row r="227" spans="1:9">
      <c r="A227" s="42" t="s">
        <v>77</v>
      </c>
      <c r="B227" s="39" t="s">
        <v>0</v>
      </c>
      <c r="C227" s="39"/>
      <c r="D227" s="43"/>
      <c r="E227" s="43"/>
      <c r="F227" s="43"/>
      <c r="G227" s="43"/>
      <c r="H227" s="43"/>
      <c r="I227" s="42" t="s">
        <v>77</v>
      </c>
    </row>
    <row r="228" spans="1:9">
      <c r="A228" s="67"/>
      <c r="B228" s="32" t="s">
        <v>30</v>
      </c>
      <c r="C228" s="48">
        <v>60</v>
      </c>
      <c r="D228" s="48">
        <v>100</v>
      </c>
      <c r="E228" s="19">
        <v>0.48</v>
      </c>
      <c r="F228" s="19">
        <v>0.06</v>
      </c>
      <c r="G228" s="19">
        <v>1.5</v>
      </c>
      <c r="H228" s="19">
        <v>8.4</v>
      </c>
      <c r="I228" s="48">
        <v>106</v>
      </c>
    </row>
    <row r="229" spans="1:9">
      <c r="A229" s="67"/>
      <c r="B229" s="17"/>
      <c r="C229" s="8"/>
      <c r="D229" s="50"/>
      <c r="E229" s="1">
        <v>0.89</v>
      </c>
      <c r="F229" s="1">
        <v>0.1</v>
      </c>
      <c r="G229" s="1">
        <v>2.4900000000000002</v>
      </c>
      <c r="H229" s="1">
        <v>13.94</v>
      </c>
      <c r="I229" s="50"/>
    </row>
    <row r="230" spans="1:9">
      <c r="A230" s="104"/>
      <c r="B230" s="26" t="s">
        <v>58</v>
      </c>
      <c r="C230" s="50">
        <v>240</v>
      </c>
      <c r="D230" s="50">
        <v>280</v>
      </c>
      <c r="E230" s="50">
        <v>18.149999999999999</v>
      </c>
      <c r="F230" s="50">
        <v>17.850000000000001</v>
      </c>
      <c r="G230" s="50">
        <v>47.23</v>
      </c>
      <c r="H230" s="63">
        <v>422.4</v>
      </c>
      <c r="I230" s="50">
        <v>370</v>
      </c>
    </row>
    <row r="231" spans="1:9">
      <c r="A231" s="104"/>
      <c r="B231" s="26"/>
      <c r="C231" s="49"/>
      <c r="D231" s="50"/>
      <c r="E231" s="50">
        <v>21.17</v>
      </c>
      <c r="F231" s="50">
        <v>20.83</v>
      </c>
      <c r="G231" s="50">
        <v>55.1</v>
      </c>
      <c r="H231" s="63">
        <v>492.8</v>
      </c>
      <c r="I231" s="50"/>
    </row>
    <row r="232" spans="1:9">
      <c r="A232" s="104"/>
      <c r="B232" s="10" t="s">
        <v>40</v>
      </c>
      <c r="C232" s="8">
        <v>200</v>
      </c>
      <c r="D232" s="53">
        <v>200</v>
      </c>
      <c r="E232" s="1">
        <v>1.5</v>
      </c>
      <c r="F232" s="1">
        <v>1.3</v>
      </c>
      <c r="G232" s="1">
        <v>15.9</v>
      </c>
      <c r="H232" s="1">
        <v>81</v>
      </c>
      <c r="I232" s="9">
        <v>495</v>
      </c>
    </row>
    <row r="233" spans="1:9">
      <c r="A233" s="104"/>
      <c r="B233" s="26" t="s">
        <v>29</v>
      </c>
      <c r="C233" s="8">
        <v>20</v>
      </c>
      <c r="D233" s="50">
        <v>20</v>
      </c>
      <c r="E233" s="1">
        <v>1.5</v>
      </c>
      <c r="F233" s="1">
        <v>0.57999999999999996</v>
      </c>
      <c r="G233" s="1">
        <v>10.28</v>
      </c>
      <c r="H233" s="1">
        <v>52.4</v>
      </c>
      <c r="I233" s="9">
        <v>111</v>
      </c>
    </row>
    <row r="234" spans="1:9">
      <c r="A234" s="104"/>
      <c r="B234" s="113" t="s">
        <v>2</v>
      </c>
      <c r="C234" s="31">
        <f>SUM(C228:C233)</f>
        <v>520</v>
      </c>
      <c r="D234" s="51">
        <f>SUM(D228:D233)</f>
        <v>600</v>
      </c>
      <c r="E234" s="3">
        <v>21.63</v>
      </c>
      <c r="F234" s="3">
        <v>19.79</v>
      </c>
      <c r="G234" s="3">
        <v>74.91</v>
      </c>
      <c r="H234" s="3">
        <v>564.20000000000005</v>
      </c>
      <c r="I234" s="9"/>
    </row>
    <row r="235" spans="1:9">
      <c r="A235" s="105"/>
      <c r="B235" s="114"/>
      <c r="C235" s="31"/>
      <c r="D235" s="70"/>
      <c r="E235" s="3">
        <v>43.69</v>
      </c>
      <c r="F235" s="3">
        <v>22.27</v>
      </c>
      <c r="G235" s="3">
        <v>83.77</v>
      </c>
      <c r="H235" s="3">
        <v>640.14</v>
      </c>
      <c r="I235" s="27"/>
    </row>
    <row r="236" spans="1:9">
      <c r="A236" s="58"/>
      <c r="B236" s="31" t="s">
        <v>37</v>
      </c>
      <c r="C236" s="8"/>
      <c r="D236" s="55"/>
      <c r="E236" s="55"/>
      <c r="F236" s="55"/>
      <c r="G236" s="55"/>
      <c r="H236" s="55"/>
      <c r="I236" s="27"/>
    </row>
    <row r="237" spans="1:9">
      <c r="A237" s="59"/>
      <c r="B237" s="35" t="s">
        <v>53</v>
      </c>
      <c r="C237" s="37">
        <v>200</v>
      </c>
      <c r="D237" s="50">
        <v>200</v>
      </c>
      <c r="E237" s="14">
        <v>10</v>
      </c>
      <c r="F237" s="14">
        <v>6.4</v>
      </c>
      <c r="G237" s="14">
        <v>17</v>
      </c>
      <c r="H237" s="1">
        <v>174</v>
      </c>
      <c r="I237" s="50">
        <v>517</v>
      </c>
    </row>
    <row r="238" spans="1:9">
      <c r="A238" s="59"/>
      <c r="B238" s="26" t="s">
        <v>29</v>
      </c>
      <c r="C238" s="8">
        <v>20</v>
      </c>
      <c r="D238" s="50">
        <v>20</v>
      </c>
      <c r="E238" s="1">
        <v>1.5</v>
      </c>
      <c r="F238" s="1">
        <v>0.57999999999999996</v>
      </c>
      <c r="G238" s="1">
        <v>10.28</v>
      </c>
      <c r="H238" s="1">
        <v>52.4</v>
      </c>
      <c r="I238" s="9">
        <v>111</v>
      </c>
    </row>
    <row r="239" spans="1:9">
      <c r="A239" s="60"/>
      <c r="B239" s="29" t="s">
        <v>38</v>
      </c>
      <c r="C239" s="31">
        <f t="shared" ref="C239:H239" si="32">SUM(C237:C238)</f>
        <v>220</v>
      </c>
      <c r="D239" s="51">
        <f t="shared" si="32"/>
        <v>220</v>
      </c>
      <c r="E239" s="3">
        <f t="shared" si="32"/>
        <v>11.5</v>
      </c>
      <c r="F239" s="3">
        <f t="shared" si="32"/>
        <v>6.98</v>
      </c>
      <c r="G239" s="3">
        <f t="shared" si="32"/>
        <v>27.28</v>
      </c>
      <c r="H239" s="3">
        <f t="shared" si="32"/>
        <v>226.4</v>
      </c>
      <c r="I239" s="27"/>
    </row>
    <row r="240" spans="1:9">
      <c r="A240" s="103"/>
      <c r="B240" s="51" t="s">
        <v>3</v>
      </c>
      <c r="C240" s="51"/>
      <c r="D240" s="56"/>
      <c r="E240" s="57"/>
      <c r="F240" s="57"/>
      <c r="G240" s="57"/>
      <c r="H240" s="57"/>
      <c r="I240" s="50"/>
    </row>
    <row r="241" spans="1:9">
      <c r="A241" s="104"/>
      <c r="B241" s="17" t="s">
        <v>78</v>
      </c>
      <c r="C241" s="6">
        <v>60</v>
      </c>
      <c r="D241" s="48">
        <v>100</v>
      </c>
      <c r="E241" s="19">
        <v>0.9</v>
      </c>
      <c r="F241" s="19">
        <v>3.3</v>
      </c>
      <c r="G241" s="19">
        <v>5.04</v>
      </c>
      <c r="H241" s="19">
        <v>53.4</v>
      </c>
      <c r="I241" s="48">
        <v>50</v>
      </c>
    </row>
    <row r="242" spans="1:9">
      <c r="A242" s="104"/>
      <c r="B242" s="17"/>
      <c r="C242" s="6"/>
      <c r="D242" s="48"/>
      <c r="E242" s="19">
        <v>1.5</v>
      </c>
      <c r="F242" s="19">
        <v>5.5</v>
      </c>
      <c r="G242" s="19">
        <v>8.4</v>
      </c>
      <c r="H242" s="19">
        <v>89</v>
      </c>
      <c r="I242" s="48"/>
    </row>
    <row r="243" spans="1:9" ht="25.5">
      <c r="A243" s="104"/>
      <c r="B243" s="7" t="s">
        <v>62</v>
      </c>
      <c r="C243" s="8">
        <v>250</v>
      </c>
      <c r="D243" s="85">
        <v>250</v>
      </c>
      <c r="E243" s="86">
        <v>2.6</v>
      </c>
      <c r="F243" s="86">
        <v>2.8</v>
      </c>
      <c r="G243" s="87">
        <v>18.600000000000001</v>
      </c>
      <c r="H243" s="86">
        <v>109.8</v>
      </c>
      <c r="I243" s="85">
        <v>158</v>
      </c>
    </row>
    <row r="244" spans="1:9">
      <c r="A244" s="104"/>
      <c r="B244" s="10" t="s">
        <v>79</v>
      </c>
      <c r="C244" s="50">
        <v>90</v>
      </c>
      <c r="D244" s="50">
        <v>100</v>
      </c>
      <c r="E244" s="19">
        <v>12.96</v>
      </c>
      <c r="F244" s="19">
        <v>5.46</v>
      </c>
      <c r="G244" s="19">
        <v>8.19</v>
      </c>
      <c r="H244" s="19">
        <v>157.5</v>
      </c>
      <c r="I244" s="48">
        <v>341</v>
      </c>
    </row>
    <row r="245" spans="1:9">
      <c r="A245" s="104"/>
      <c r="B245" s="10"/>
      <c r="C245" s="49"/>
      <c r="D245" s="50"/>
      <c r="E245" s="50">
        <v>14.4</v>
      </c>
      <c r="F245" s="50">
        <v>6.07</v>
      </c>
      <c r="G245" s="50">
        <v>9.1</v>
      </c>
      <c r="H245" s="50">
        <v>175</v>
      </c>
      <c r="I245" s="50"/>
    </row>
    <row r="246" spans="1:9">
      <c r="A246" s="104"/>
      <c r="B246" s="10" t="s">
        <v>17</v>
      </c>
      <c r="C246" s="37">
        <v>150</v>
      </c>
      <c r="D246" s="50">
        <v>180</v>
      </c>
      <c r="E246" s="1">
        <v>3.15</v>
      </c>
      <c r="F246" s="1">
        <v>6.6</v>
      </c>
      <c r="G246" s="1">
        <v>16.350000000000001</v>
      </c>
      <c r="H246" s="1">
        <v>138</v>
      </c>
      <c r="I246" s="9">
        <v>429</v>
      </c>
    </row>
    <row r="247" spans="1:9">
      <c r="A247" s="104"/>
      <c r="B247" s="10"/>
      <c r="C247" s="37"/>
      <c r="D247" s="50"/>
      <c r="E247" s="1">
        <v>3.78</v>
      </c>
      <c r="F247" s="1">
        <v>7.92</v>
      </c>
      <c r="G247" s="1">
        <v>19.62</v>
      </c>
      <c r="H247" s="1">
        <v>165.6</v>
      </c>
      <c r="I247" s="9"/>
    </row>
    <row r="248" spans="1:9">
      <c r="A248" s="104"/>
      <c r="B248" s="21" t="s">
        <v>108</v>
      </c>
      <c r="C248" s="6">
        <v>200</v>
      </c>
      <c r="D248" s="48">
        <v>200</v>
      </c>
      <c r="E248" s="20">
        <v>1.4</v>
      </c>
      <c r="F248" s="20">
        <v>0</v>
      </c>
      <c r="G248" s="20">
        <v>29</v>
      </c>
      <c r="H248" s="19">
        <v>29</v>
      </c>
      <c r="I248" s="48">
        <v>503</v>
      </c>
    </row>
    <row r="249" spans="1:9">
      <c r="A249" s="104"/>
      <c r="B249" s="26" t="s">
        <v>18</v>
      </c>
      <c r="C249" s="8">
        <v>30</v>
      </c>
      <c r="D249" s="50">
        <v>30</v>
      </c>
      <c r="E249" s="1">
        <v>1.98</v>
      </c>
      <c r="F249" s="1">
        <v>0.36</v>
      </c>
      <c r="G249" s="1">
        <v>10.199999999999999</v>
      </c>
      <c r="H249" s="1">
        <v>54.3</v>
      </c>
      <c r="I249" s="50">
        <v>110</v>
      </c>
    </row>
    <row r="250" spans="1:9">
      <c r="A250" s="104"/>
      <c r="B250" s="26" t="s">
        <v>29</v>
      </c>
      <c r="C250" s="8">
        <v>20</v>
      </c>
      <c r="D250" s="50">
        <v>20</v>
      </c>
      <c r="E250" s="1">
        <v>1.5</v>
      </c>
      <c r="F250" s="1">
        <v>0.57999999999999996</v>
      </c>
      <c r="G250" s="1">
        <v>10.28</v>
      </c>
      <c r="H250" s="1">
        <v>52.4</v>
      </c>
      <c r="I250" s="9">
        <v>111</v>
      </c>
    </row>
    <row r="251" spans="1:9">
      <c r="A251" s="104"/>
      <c r="B251" s="106" t="s">
        <v>12</v>
      </c>
      <c r="C251" s="71">
        <f>SUM(C241:C250)</f>
        <v>800</v>
      </c>
      <c r="D251" s="72">
        <f>SUM(D241:D250)</f>
        <v>880</v>
      </c>
      <c r="E251" s="3">
        <f>E241+E243+E244+E246+E248+E249+E250</f>
        <v>24.49</v>
      </c>
      <c r="F251" s="3">
        <f t="shared" ref="F251:H251" si="33">F241+F243+F244+F246+F248+F249+F250</f>
        <v>19.099999999999994</v>
      </c>
      <c r="G251" s="3">
        <f t="shared" si="33"/>
        <v>97.660000000000011</v>
      </c>
      <c r="H251" s="3">
        <f t="shared" si="33"/>
        <v>594.4</v>
      </c>
      <c r="I251" s="9"/>
    </row>
    <row r="252" spans="1:9">
      <c r="A252" s="105"/>
      <c r="B252" s="107"/>
      <c r="C252" s="23"/>
      <c r="D252" s="24"/>
      <c r="E252" s="24">
        <f>E242+E243+E245+E247+E248+E249+E250</f>
        <v>27.16</v>
      </c>
      <c r="F252" s="24">
        <f t="shared" ref="F252:H252" si="34">F242+F243+F245+F247+F248+F249+F250</f>
        <v>23.229999999999997</v>
      </c>
      <c r="G252" s="24">
        <f t="shared" si="34"/>
        <v>105.2</v>
      </c>
      <c r="H252" s="24">
        <f t="shared" si="34"/>
        <v>675.09999999999991</v>
      </c>
      <c r="I252" s="48"/>
    </row>
    <row r="253" spans="1:9">
      <c r="A253" s="103"/>
      <c r="B253" s="16" t="s">
        <v>5</v>
      </c>
      <c r="C253" s="16"/>
      <c r="D253" s="48"/>
      <c r="E253" s="20"/>
      <c r="F253" s="20"/>
      <c r="G253" s="20"/>
      <c r="H253" s="19"/>
      <c r="I253" s="48"/>
    </row>
    <row r="254" spans="1:9">
      <c r="A254" s="104"/>
      <c r="B254" s="35" t="s">
        <v>43</v>
      </c>
      <c r="C254" s="37">
        <v>200</v>
      </c>
      <c r="D254" s="50">
        <v>200</v>
      </c>
      <c r="E254" s="14">
        <v>1</v>
      </c>
      <c r="F254" s="14">
        <v>0.2</v>
      </c>
      <c r="G254" s="14">
        <v>0.2</v>
      </c>
      <c r="H254" s="1">
        <v>92</v>
      </c>
      <c r="I254" s="50">
        <v>518</v>
      </c>
    </row>
    <row r="255" spans="1:9">
      <c r="A255" s="104"/>
      <c r="B255" s="5" t="s">
        <v>21</v>
      </c>
      <c r="C255" s="6">
        <v>200</v>
      </c>
      <c r="D255" s="34">
        <v>200</v>
      </c>
      <c r="E255" s="19">
        <v>3.3</v>
      </c>
      <c r="F255" s="19">
        <v>0.6</v>
      </c>
      <c r="G255" s="19">
        <v>25.2</v>
      </c>
      <c r="H255" s="19">
        <v>115.2</v>
      </c>
      <c r="I255" s="4">
        <v>112</v>
      </c>
    </row>
    <row r="256" spans="1:9">
      <c r="A256" s="104"/>
      <c r="B256" s="23" t="s">
        <v>13</v>
      </c>
      <c r="C256" s="74">
        <f t="shared" ref="C256:H256" si="35">SUM(C254:C255)</f>
        <v>400</v>
      </c>
      <c r="D256" s="73">
        <f t="shared" si="35"/>
        <v>400</v>
      </c>
      <c r="E256" s="25">
        <f t="shared" si="35"/>
        <v>4.3</v>
      </c>
      <c r="F256" s="25">
        <f t="shared" si="35"/>
        <v>0.8</v>
      </c>
      <c r="G256" s="25">
        <f t="shared" si="35"/>
        <v>25.4</v>
      </c>
      <c r="H256" s="25">
        <f t="shared" si="35"/>
        <v>207.2</v>
      </c>
      <c r="I256" s="22"/>
    </row>
    <row r="257" spans="1:9">
      <c r="A257" s="104"/>
      <c r="B257" s="106" t="s">
        <v>14</v>
      </c>
      <c r="C257" s="74"/>
      <c r="D257" s="73"/>
      <c r="E257" s="25">
        <f>E234+E239+E251+E256</f>
        <v>61.919999999999987</v>
      </c>
      <c r="F257" s="25">
        <f t="shared" ref="F257:H257" si="36">F234+F239+F251+F256</f>
        <v>46.669999999999987</v>
      </c>
      <c r="G257" s="25">
        <f t="shared" si="36"/>
        <v>225.25000000000003</v>
      </c>
      <c r="H257" s="25">
        <f t="shared" si="36"/>
        <v>1592.2</v>
      </c>
      <c r="I257" s="22"/>
    </row>
    <row r="258" spans="1:9">
      <c r="A258" s="105"/>
      <c r="B258" s="107"/>
      <c r="C258" s="23"/>
      <c r="D258" s="48"/>
      <c r="E258" s="25">
        <f>E235+E239+E252+E256</f>
        <v>86.649999999999991</v>
      </c>
      <c r="F258" s="25">
        <f t="shared" ref="F258:H258" si="37">F235+F239+F252+F256</f>
        <v>53.279999999999994</v>
      </c>
      <c r="G258" s="25">
        <f t="shared" si="37"/>
        <v>241.65</v>
      </c>
      <c r="H258" s="25">
        <f t="shared" si="37"/>
        <v>1748.84</v>
      </c>
      <c r="I258" s="22"/>
    </row>
    <row r="259" spans="1:9">
      <c r="A259" s="39" t="s">
        <v>80</v>
      </c>
      <c r="B259" s="39" t="s">
        <v>0</v>
      </c>
      <c r="C259" s="39"/>
      <c r="D259" s="40"/>
      <c r="E259" s="40"/>
      <c r="F259" s="40"/>
      <c r="G259" s="40"/>
      <c r="H259" s="40"/>
      <c r="I259" s="39" t="s">
        <v>80</v>
      </c>
    </row>
    <row r="260" spans="1:9">
      <c r="A260" s="108"/>
      <c r="B260" s="7" t="s">
        <v>50</v>
      </c>
      <c r="C260" s="8">
        <v>45</v>
      </c>
      <c r="D260" s="50">
        <v>45</v>
      </c>
      <c r="E260" s="1">
        <v>6.7</v>
      </c>
      <c r="F260" s="1">
        <v>9.5</v>
      </c>
      <c r="G260" s="1">
        <v>9.9</v>
      </c>
      <c r="H260" s="1">
        <v>153</v>
      </c>
      <c r="I260" s="50">
        <v>90</v>
      </c>
    </row>
    <row r="261" spans="1:9">
      <c r="A261" s="109"/>
      <c r="B261" s="7" t="s">
        <v>113</v>
      </c>
      <c r="C261" s="8">
        <v>180</v>
      </c>
      <c r="D261" s="50">
        <v>200</v>
      </c>
      <c r="E261" s="1">
        <v>20.9</v>
      </c>
      <c r="F261" s="1">
        <v>16.3</v>
      </c>
      <c r="G261" s="1">
        <v>33</v>
      </c>
      <c r="H261" s="1">
        <v>362</v>
      </c>
      <c r="I261" s="50">
        <v>317</v>
      </c>
    </row>
    <row r="262" spans="1:9">
      <c r="A262" s="109"/>
      <c r="B262" s="17"/>
      <c r="C262" s="6"/>
      <c r="D262" s="48"/>
      <c r="E262" s="19">
        <v>27.87</v>
      </c>
      <c r="F262" s="19">
        <v>21.73</v>
      </c>
      <c r="G262" s="19">
        <v>44</v>
      </c>
      <c r="H262" s="19">
        <v>482.67</v>
      </c>
      <c r="I262" s="48"/>
    </row>
    <row r="263" spans="1:9">
      <c r="A263" s="109"/>
      <c r="B263" s="5" t="s">
        <v>102</v>
      </c>
      <c r="C263" s="49">
        <v>200</v>
      </c>
      <c r="D263" s="50">
        <v>200</v>
      </c>
      <c r="E263" s="50">
        <v>0</v>
      </c>
      <c r="F263" s="50">
        <v>0.01</v>
      </c>
      <c r="G263" s="50">
        <v>14</v>
      </c>
      <c r="H263" s="50">
        <v>56</v>
      </c>
      <c r="I263" s="50" t="s">
        <v>103</v>
      </c>
    </row>
    <row r="264" spans="1:9">
      <c r="A264" s="109"/>
      <c r="B264" s="117" t="s">
        <v>2</v>
      </c>
      <c r="C264" s="31">
        <f>SUM(C260:C263)</f>
        <v>425</v>
      </c>
      <c r="D264" s="51">
        <f>SUM(D260:D263)</f>
        <v>445</v>
      </c>
      <c r="E264" s="3">
        <f>E260+E261+E263</f>
        <v>27.599999999999998</v>
      </c>
      <c r="F264" s="3">
        <f t="shared" ref="F264:H264" si="38">F260+F261+F263</f>
        <v>25.810000000000002</v>
      </c>
      <c r="G264" s="3">
        <f t="shared" si="38"/>
        <v>56.9</v>
      </c>
      <c r="H264" s="3">
        <f t="shared" si="38"/>
        <v>571</v>
      </c>
      <c r="I264" s="9"/>
    </row>
    <row r="265" spans="1:9">
      <c r="A265" s="110"/>
      <c r="B265" s="118"/>
      <c r="C265" s="74"/>
      <c r="D265" s="75"/>
      <c r="E265" s="33">
        <f>E260+E262+E263</f>
        <v>34.57</v>
      </c>
      <c r="F265" s="33">
        <f t="shared" ref="F265:H265" si="39">F260+F262+F263</f>
        <v>31.240000000000002</v>
      </c>
      <c r="G265" s="33">
        <f t="shared" si="39"/>
        <v>67.900000000000006</v>
      </c>
      <c r="H265" s="33">
        <f t="shared" si="39"/>
        <v>691.67000000000007</v>
      </c>
      <c r="I265" s="18"/>
    </row>
    <row r="266" spans="1:9">
      <c r="A266" s="108"/>
      <c r="B266" s="31" t="s">
        <v>37</v>
      </c>
      <c r="C266" s="6"/>
      <c r="D266" s="33"/>
      <c r="E266" s="33"/>
      <c r="F266" s="33"/>
      <c r="G266" s="33"/>
      <c r="H266" s="33"/>
      <c r="I266" s="18"/>
    </row>
    <row r="267" spans="1:9">
      <c r="A267" s="109"/>
      <c r="B267" s="21" t="s">
        <v>53</v>
      </c>
      <c r="C267" s="6">
        <v>200</v>
      </c>
      <c r="D267" s="48">
        <v>200</v>
      </c>
      <c r="E267" s="20">
        <v>10</v>
      </c>
      <c r="F267" s="20">
        <v>6.4</v>
      </c>
      <c r="G267" s="20">
        <v>17</v>
      </c>
      <c r="H267" s="19">
        <v>174</v>
      </c>
      <c r="I267" s="48">
        <v>517</v>
      </c>
    </row>
    <row r="268" spans="1:9">
      <c r="A268" s="109"/>
      <c r="B268" s="26" t="s">
        <v>29</v>
      </c>
      <c r="C268" s="8">
        <v>20</v>
      </c>
      <c r="D268" s="50">
        <v>20</v>
      </c>
      <c r="E268" s="1">
        <v>1.5</v>
      </c>
      <c r="F268" s="1">
        <v>0.57999999999999996</v>
      </c>
      <c r="G268" s="1">
        <v>10.28</v>
      </c>
      <c r="H268" s="1">
        <v>52.4</v>
      </c>
      <c r="I268" s="9">
        <v>111</v>
      </c>
    </row>
    <row r="269" spans="1:9">
      <c r="A269" s="110"/>
      <c r="B269" s="29" t="s">
        <v>38</v>
      </c>
      <c r="C269" s="74">
        <f t="shared" ref="C269:H269" si="40">SUM(C267:C268)</f>
        <v>220</v>
      </c>
      <c r="D269" s="75">
        <f t="shared" si="40"/>
        <v>220</v>
      </c>
      <c r="E269" s="33">
        <f t="shared" si="40"/>
        <v>11.5</v>
      </c>
      <c r="F269" s="33">
        <f t="shared" si="40"/>
        <v>6.98</v>
      </c>
      <c r="G269" s="33">
        <f t="shared" si="40"/>
        <v>27.28</v>
      </c>
      <c r="H269" s="33">
        <f t="shared" si="40"/>
        <v>226.4</v>
      </c>
      <c r="I269" s="18"/>
    </row>
    <row r="270" spans="1:9">
      <c r="A270" s="103"/>
      <c r="B270" s="16" t="s">
        <v>3</v>
      </c>
      <c r="C270" s="16"/>
      <c r="D270" s="32"/>
      <c r="E270" s="32"/>
      <c r="F270" s="32"/>
      <c r="G270" s="32"/>
      <c r="H270" s="32"/>
      <c r="I270" s="48"/>
    </row>
    <row r="271" spans="1:9" ht="25.5">
      <c r="A271" s="104"/>
      <c r="B271" s="10" t="s">
        <v>81</v>
      </c>
      <c r="C271" s="8">
        <v>60</v>
      </c>
      <c r="D271" s="89">
        <v>100</v>
      </c>
      <c r="E271" s="90">
        <v>0.6</v>
      </c>
      <c r="F271" s="90">
        <v>6.12</v>
      </c>
      <c r="G271" s="90">
        <v>2.1</v>
      </c>
      <c r="H271" s="90">
        <v>66</v>
      </c>
      <c r="I271" s="91">
        <v>22</v>
      </c>
    </row>
    <row r="272" spans="1:9">
      <c r="A272" s="104"/>
      <c r="B272" s="10"/>
      <c r="C272" s="8"/>
      <c r="D272" s="48"/>
      <c r="E272" s="19">
        <v>1</v>
      </c>
      <c r="F272" s="19">
        <v>10.16</v>
      </c>
      <c r="G272" s="19">
        <v>3.49</v>
      </c>
      <c r="H272" s="19">
        <v>109.56</v>
      </c>
      <c r="I272" s="9"/>
    </row>
    <row r="273" spans="1:9">
      <c r="A273" s="104"/>
      <c r="B273" s="7" t="s">
        <v>15</v>
      </c>
      <c r="C273" s="8">
        <v>250</v>
      </c>
      <c r="D273" s="50">
        <v>250</v>
      </c>
      <c r="E273" s="1">
        <v>2.2999999999999998</v>
      </c>
      <c r="F273" s="1">
        <v>4.25</v>
      </c>
      <c r="G273" s="14">
        <v>15.125</v>
      </c>
      <c r="H273" s="1">
        <v>108</v>
      </c>
      <c r="I273" s="50">
        <v>144</v>
      </c>
    </row>
    <row r="274" spans="1:9">
      <c r="A274" s="104"/>
      <c r="B274" s="10" t="s">
        <v>63</v>
      </c>
      <c r="C274" s="50">
        <v>90</v>
      </c>
      <c r="D274" s="50">
        <v>100</v>
      </c>
      <c r="E274" s="19">
        <v>16.02</v>
      </c>
      <c r="F274" s="19">
        <v>15.75</v>
      </c>
      <c r="G274" s="19">
        <v>12.87</v>
      </c>
      <c r="H274" s="19">
        <v>257.39999999999998</v>
      </c>
      <c r="I274" s="48">
        <v>381</v>
      </c>
    </row>
    <row r="275" spans="1:9">
      <c r="A275" s="104"/>
      <c r="B275" s="10"/>
      <c r="C275" s="49"/>
      <c r="D275" s="50"/>
      <c r="E275" s="50">
        <v>17.8</v>
      </c>
      <c r="F275" s="50">
        <v>17.5</v>
      </c>
      <c r="G275" s="50">
        <v>14.3</v>
      </c>
      <c r="H275" s="50">
        <v>286</v>
      </c>
      <c r="I275" s="50"/>
    </row>
    <row r="276" spans="1:9">
      <c r="A276" s="104"/>
      <c r="B276" s="10" t="s">
        <v>61</v>
      </c>
      <c r="C276" s="37">
        <v>150</v>
      </c>
      <c r="D276" s="50">
        <v>180</v>
      </c>
      <c r="E276" s="1">
        <v>5.55</v>
      </c>
      <c r="F276" s="1">
        <v>5.4</v>
      </c>
      <c r="G276" s="1">
        <v>5.85</v>
      </c>
      <c r="H276" s="1">
        <v>94.5</v>
      </c>
      <c r="I276" s="9">
        <v>423</v>
      </c>
    </row>
    <row r="277" spans="1:9">
      <c r="A277" s="104"/>
      <c r="B277" s="10"/>
      <c r="C277" s="37"/>
      <c r="D277" s="50"/>
      <c r="E277" s="1">
        <v>6.66</v>
      </c>
      <c r="F277" s="1">
        <v>6.48</v>
      </c>
      <c r="G277" s="1">
        <v>7.02</v>
      </c>
      <c r="H277" s="1">
        <v>113.4</v>
      </c>
      <c r="I277" s="9"/>
    </row>
    <row r="278" spans="1:9">
      <c r="A278" s="104"/>
      <c r="B278" s="26" t="s">
        <v>42</v>
      </c>
      <c r="C278" s="8">
        <v>200</v>
      </c>
      <c r="D278" s="50">
        <v>200</v>
      </c>
      <c r="E278" s="1">
        <v>0.3</v>
      </c>
      <c r="F278" s="1">
        <v>0.2</v>
      </c>
      <c r="G278" s="1">
        <v>25.1</v>
      </c>
      <c r="H278" s="1">
        <v>103</v>
      </c>
      <c r="I278" s="50">
        <v>509</v>
      </c>
    </row>
    <row r="279" spans="1:9">
      <c r="A279" s="104"/>
      <c r="B279" s="26" t="s">
        <v>18</v>
      </c>
      <c r="C279" s="8">
        <v>30</v>
      </c>
      <c r="D279" s="50">
        <v>30</v>
      </c>
      <c r="E279" s="1">
        <v>1.98</v>
      </c>
      <c r="F279" s="1">
        <v>0.36</v>
      </c>
      <c r="G279" s="1">
        <v>10.199999999999999</v>
      </c>
      <c r="H279" s="1">
        <v>54.3</v>
      </c>
      <c r="I279" s="50">
        <v>110</v>
      </c>
    </row>
    <row r="280" spans="1:9">
      <c r="A280" s="104"/>
      <c r="B280" s="26" t="s">
        <v>29</v>
      </c>
      <c r="C280" s="8">
        <v>20</v>
      </c>
      <c r="D280" s="50">
        <v>20</v>
      </c>
      <c r="E280" s="1">
        <v>1.5</v>
      </c>
      <c r="F280" s="1">
        <v>0.57999999999999996</v>
      </c>
      <c r="G280" s="1">
        <v>10.28</v>
      </c>
      <c r="H280" s="1">
        <v>52.4</v>
      </c>
      <c r="I280" s="9">
        <v>111</v>
      </c>
    </row>
    <row r="281" spans="1:9">
      <c r="A281" s="104"/>
      <c r="B281" s="106" t="s">
        <v>12</v>
      </c>
      <c r="C281" s="71">
        <f>SUM(C271:C280)</f>
        <v>800</v>
      </c>
      <c r="D281" s="72">
        <f>SUM(D271:D280)</f>
        <v>880</v>
      </c>
      <c r="E281" s="3">
        <f>E271+E273+E274+E276+E278+E279+E280</f>
        <v>28.25</v>
      </c>
      <c r="F281" s="3">
        <f t="shared" ref="F281:H281" si="41">F271+F273+F274+F276+F278+F279+F280</f>
        <v>32.660000000000004</v>
      </c>
      <c r="G281" s="3">
        <f t="shared" si="41"/>
        <v>81.525000000000006</v>
      </c>
      <c r="H281" s="3">
        <f t="shared" si="41"/>
        <v>735.59999999999991</v>
      </c>
      <c r="I281" s="9"/>
    </row>
    <row r="282" spans="1:9">
      <c r="A282" s="105"/>
      <c r="B282" s="107"/>
      <c r="C282" s="23"/>
      <c r="D282" s="25"/>
      <c r="E282" s="25">
        <f>E272+E273+E275+E277+E278+E279+E280</f>
        <v>31.540000000000003</v>
      </c>
      <c r="F282" s="25">
        <f t="shared" ref="F282:H282" si="42">F272+F273+F275+F277+F278+F279+F280</f>
        <v>39.53</v>
      </c>
      <c r="G282" s="25">
        <f t="shared" si="42"/>
        <v>85.515000000000001</v>
      </c>
      <c r="H282" s="25">
        <f t="shared" si="42"/>
        <v>826.66</v>
      </c>
      <c r="I282" s="48"/>
    </row>
    <row r="283" spans="1:9">
      <c r="A283" s="103"/>
      <c r="B283" s="16" t="s">
        <v>5</v>
      </c>
      <c r="C283" s="16"/>
      <c r="D283" s="22"/>
      <c r="E283" s="22"/>
      <c r="F283" s="22"/>
      <c r="G283" s="22"/>
      <c r="H283" s="22"/>
      <c r="I283" s="48"/>
    </row>
    <row r="284" spans="1:9">
      <c r="A284" s="104"/>
      <c r="B284" s="26" t="s">
        <v>1</v>
      </c>
      <c r="C284" s="8">
        <v>200</v>
      </c>
      <c r="D284" s="50">
        <v>200</v>
      </c>
      <c r="E284" s="1">
        <v>0.1</v>
      </c>
      <c r="F284" s="1">
        <v>0</v>
      </c>
      <c r="G284" s="1">
        <v>15</v>
      </c>
      <c r="H284" s="1">
        <v>60</v>
      </c>
      <c r="I284" s="50">
        <v>493</v>
      </c>
    </row>
    <row r="285" spans="1:9">
      <c r="A285" s="104"/>
      <c r="B285" s="10" t="s">
        <v>41</v>
      </c>
      <c r="C285" s="8">
        <v>18</v>
      </c>
      <c r="D285" s="53">
        <v>18</v>
      </c>
      <c r="E285" s="1">
        <v>1.69</v>
      </c>
      <c r="F285" s="1">
        <v>2.21</v>
      </c>
      <c r="G285" s="1">
        <v>16.739999999999998</v>
      </c>
      <c r="H285" s="1">
        <v>93.83</v>
      </c>
      <c r="I285" s="9">
        <v>590</v>
      </c>
    </row>
    <row r="286" spans="1:9">
      <c r="A286" s="104"/>
      <c r="B286" s="26" t="s">
        <v>22</v>
      </c>
      <c r="C286" s="8">
        <v>150</v>
      </c>
      <c r="D286" s="50">
        <v>150</v>
      </c>
      <c r="E286" s="1">
        <v>1.35</v>
      </c>
      <c r="F286" s="1">
        <v>0.3</v>
      </c>
      <c r="G286" s="1">
        <v>12.15</v>
      </c>
      <c r="H286" s="1">
        <v>64.5</v>
      </c>
      <c r="I286" s="9">
        <v>112</v>
      </c>
    </row>
    <row r="287" spans="1:9">
      <c r="A287" s="104"/>
      <c r="B287" s="23" t="s">
        <v>13</v>
      </c>
      <c r="C287" s="73">
        <f t="shared" ref="C287:H287" si="43">SUM(C284:C286)</f>
        <v>368</v>
      </c>
      <c r="D287" s="73">
        <f t="shared" si="43"/>
        <v>368</v>
      </c>
      <c r="E287" s="25">
        <f t="shared" si="43"/>
        <v>3.14</v>
      </c>
      <c r="F287" s="25">
        <f t="shared" si="43"/>
        <v>2.5099999999999998</v>
      </c>
      <c r="G287" s="25">
        <f t="shared" si="43"/>
        <v>43.89</v>
      </c>
      <c r="H287" s="25">
        <f t="shared" si="43"/>
        <v>218.32999999999998</v>
      </c>
      <c r="I287" s="22"/>
    </row>
    <row r="288" spans="1:9">
      <c r="A288" s="104"/>
      <c r="B288" s="106" t="s">
        <v>14</v>
      </c>
      <c r="C288" s="73"/>
      <c r="D288" s="73"/>
      <c r="E288" s="25">
        <f>E264+E269+E281+E287</f>
        <v>70.489999999999995</v>
      </c>
      <c r="F288" s="25">
        <f t="shared" ref="F288:H288" si="44">F264+F269+F281+F287</f>
        <v>67.960000000000022</v>
      </c>
      <c r="G288" s="25">
        <f t="shared" si="44"/>
        <v>209.59500000000003</v>
      </c>
      <c r="H288" s="25">
        <f t="shared" si="44"/>
        <v>1751.33</v>
      </c>
      <c r="I288" s="22"/>
    </row>
    <row r="289" spans="1:9">
      <c r="A289" s="105"/>
      <c r="B289" s="107"/>
      <c r="C289" s="23"/>
      <c r="D289" s="23"/>
      <c r="E289" s="25">
        <f>E265+E269+E282+E287</f>
        <v>80.75</v>
      </c>
      <c r="F289" s="25">
        <f t="shared" ref="F289:H289" si="45">F265+F269+F282+F287</f>
        <v>80.260000000000005</v>
      </c>
      <c r="G289" s="25">
        <f t="shared" si="45"/>
        <v>224.58499999999998</v>
      </c>
      <c r="H289" s="25">
        <f t="shared" si="45"/>
        <v>1963.06</v>
      </c>
      <c r="I289" s="22"/>
    </row>
    <row r="290" spans="1:9">
      <c r="A290" s="39" t="s">
        <v>82</v>
      </c>
      <c r="B290" s="39" t="s">
        <v>0</v>
      </c>
      <c r="C290" s="39"/>
      <c r="D290" s="40"/>
      <c r="E290" s="40"/>
      <c r="F290" s="40"/>
      <c r="G290" s="40"/>
      <c r="H290" s="40"/>
      <c r="I290" s="39" t="s">
        <v>82</v>
      </c>
    </row>
    <row r="291" spans="1:9">
      <c r="A291" s="103"/>
      <c r="B291" s="17" t="s">
        <v>54</v>
      </c>
      <c r="C291" s="8">
        <v>60</v>
      </c>
      <c r="D291" s="50">
        <v>100</v>
      </c>
      <c r="E291" s="1">
        <v>0.66</v>
      </c>
      <c r="F291" s="1">
        <v>0.12</v>
      </c>
      <c r="G291" s="1">
        <v>2.2799999999999998</v>
      </c>
      <c r="H291" s="1">
        <v>14.4</v>
      </c>
      <c r="I291" s="50">
        <v>106</v>
      </c>
    </row>
    <row r="292" spans="1:9">
      <c r="A292" s="104"/>
      <c r="B292" s="17"/>
      <c r="C292" s="8"/>
      <c r="D292" s="50"/>
      <c r="E292" s="1">
        <v>1.1000000000000001</v>
      </c>
      <c r="F292" s="1">
        <v>0.15</v>
      </c>
      <c r="G292" s="1">
        <v>3.78</v>
      </c>
      <c r="H292" s="1">
        <v>23.9</v>
      </c>
      <c r="I292" s="50"/>
    </row>
    <row r="293" spans="1:9">
      <c r="A293" s="104"/>
      <c r="B293" s="17" t="s">
        <v>83</v>
      </c>
      <c r="C293" s="8">
        <v>90</v>
      </c>
      <c r="D293" s="50">
        <v>100</v>
      </c>
      <c r="E293" s="1">
        <v>12.51</v>
      </c>
      <c r="F293" s="1">
        <v>1.89</v>
      </c>
      <c r="G293" s="1">
        <v>8.64</v>
      </c>
      <c r="H293" s="1">
        <v>101.7</v>
      </c>
      <c r="I293" s="50">
        <v>345</v>
      </c>
    </row>
    <row r="294" spans="1:9">
      <c r="A294" s="104"/>
      <c r="B294" s="17"/>
      <c r="C294" s="8"/>
      <c r="D294" s="50"/>
      <c r="E294" s="1">
        <v>13.9</v>
      </c>
      <c r="F294" s="1">
        <v>2.1</v>
      </c>
      <c r="G294" s="1">
        <v>9.6</v>
      </c>
      <c r="H294" s="1">
        <v>113</v>
      </c>
      <c r="I294" s="50"/>
    </row>
    <row r="295" spans="1:9">
      <c r="A295" s="104"/>
      <c r="B295" s="10" t="s">
        <v>55</v>
      </c>
      <c r="C295" s="8">
        <v>150</v>
      </c>
      <c r="D295" s="53">
        <v>180</v>
      </c>
      <c r="E295" s="1">
        <v>5.66</v>
      </c>
      <c r="F295" s="1">
        <v>5.56</v>
      </c>
      <c r="G295" s="1">
        <v>29.04</v>
      </c>
      <c r="H295" s="1">
        <v>145</v>
      </c>
      <c r="I295" s="9">
        <v>291</v>
      </c>
    </row>
    <row r="296" spans="1:9">
      <c r="A296" s="104"/>
      <c r="B296" s="26"/>
      <c r="C296" s="49"/>
      <c r="D296" s="50"/>
      <c r="E296" s="50">
        <v>6.79</v>
      </c>
      <c r="F296" s="50">
        <v>6.79</v>
      </c>
      <c r="G296" s="50">
        <v>34.85</v>
      </c>
      <c r="H296" s="50">
        <v>174</v>
      </c>
      <c r="I296" s="50"/>
    </row>
    <row r="297" spans="1:9">
      <c r="A297" s="104"/>
      <c r="B297" s="10" t="s">
        <v>11</v>
      </c>
      <c r="C297" s="8">
        <v>200</v>
      </c>
      <c r="D297" s="53">
        <v>200</v>
      </c>
      <c r="E297" s="1">
        <v>1.4</v>
      </c>
      <c r="F297" s="1">
        <v>1.2</v>
      </c>
      <c r="G297" s="1">
        <v>11.4</v>
      </c>
      <c r="H297" s="1">
        <v>63</v>
      </c>
      <c r="I297" s="9">
        <v>501</v>
      </c>
    </row>
    <row r="298" spans="1:9">
      <c r="A298" s="104"/>
      <c r="B298" s="26" t="s">
        <v>29</v>
      </c>
      <c r="C298" s="8">
        <v>20</v>
      </c>
      <c r="D298" s="50">
        <v>20</v>
      </c>
      <c r="E298" s="1">
        <v>1.5</v>
      </c>
      <c r="F298" s="1">
        <v>0.57999999999999996</v>
      </c>
      <c r="G298" s="1">
        <v>10.28</v>
      </c>
      <c r="H298" s="1">
        <v>52.4</v>
      </c>
      <c r="I298" s="9">
        <v>111</v>
      </c>
    </row>
    <row r="299" spans="1:9">
      <c r="A299" s="104"/>
      <c r="B299" s="115" t="s">
        <v>2</v>
      </c>
      <c r="C299" s="71">
        <f>SUM(C291:C298)</f>
        <v>520</v>
      </c>
      <c r="D299" s="72">
        <f>SUM(D291:D298)</f>
        <v>600</v>
      </c>
      <c r="E299" s="3">
        <f>E291+E293+E295+E297+E298</f>
        <v>21.729999999999997</v>
      </c>
      <c r="F299" s="3">
        <f t="shared" ref="F299:H299" si="46">F291+F293+F295+F297+F298</f>
        <v>9.35</v>
      </c>
      <c r="G299" s="3">
        <f t="shared" si="46"/>
        <v>61.64</v>
      </c>
      <c r="H299" s="3">
        <f t="shared" si="46"/>
        <v>376.5</v>
      </c>
      <c r="I299" s="9"/>
    </row>
    <row r="300" spans="1:9">
      <c r="A300" s="105"/>
      <c r="B300" s="116"/>
      <c r="C300" s="12"/>
      <c r="D300" s="28"/>
      <c r="E300" s="28">
        <f>E292+E294+E296+E297+E298</f>
        <v>24.689999999999998</v>
      </c>
      <c r="F300" s="28">
        <f t="shared" ref="F300:H300" si="47">F292+F294+F296+F297+F298</f>
        <v>10.819999999999999</v>
      </c>
      <c r="G300" s="28">
        <f t="shared" si="47"/>
        <v>69.91</v>
      </c>
      <c r="H300" s="28">
        <f t="shared" si="47"/>
        <v>426.29999999999995</v>
      </c>
      <c r="I300" s="11"/>
    </row>
    <row r="301" spans="1:9">
      <c r="A301" s="108"/>
      <c r="B301" s="31" t="s">
        <v>37</v>
      </c>
      <c r="C301" s="12"/>
      <c r="D301" s="28"/>
      <c r="E301" s="28"/>
      <c r="F301" s="28"/>
      <c r="G301" s="28"/>
      <c r="H301" s="28"/>
      <c r="I301" s="11"/>
    </row>
    <row r="302" spans="1:9">
      <c r="A302" s="109"/>
      <c r="B302" s="35" t="s">
        <v>48</v>
      </c>
      <c r="C302" s="37">
        <v>200</v>
      </c>
      <c r="D302" s="50">
        <v>200</v>
      </c>
      <c r="E302" s="14">
        <v>5.8</v>
      </c>
      <c r="F302" s="14">
        <v>5</v>
      </c>
      <c r="G302" s="14">
        <v>9.6</v>
      </c>
      <c r="H302" s="1">
        <v>106</v>
      </c>
      <c r="I302" s="50">
        <v>515</v>
      </c>
    </row>
    <row r="303" spans="1:9">
      <c r="A303" s="109"/>
      <c r="B303" s="26" t="s">
        <v>29</v>
      </c>
      <c r="C303" s="8">
        <v>20</v>
      </c>
      <c r="D303" s="50">
        <v>20</v>
      </c>
      <c r="E303" s="1">
        <v>1.5</v>
      </c>
      <c r="F303" s="1">
        <v>0.57999999999999996</v>
      </c>
      <c r="G303" s="1">
        <v>10.28</v>
      </c>
      <c r="H303" s="1">
        <v>52.4</v>
      </c>
      <c r="I303" s="9">
        <v>111</v>
      </c>
    </row>
    <row r="304" spans="1:9">
      <c r="A304" s="110"/>
      <c r="B304" s="29" t="s">
        <v>38</v>
      </c>
      <c r="C304" s="97">
        <f t="shared" ref="C304:H304" si="48">SUM(C302:C303)</f>
        <v>220</v>
      </c>
      <c r="D304" s="98">
        <f t="shared" si="48"/>
        <v>220</v>
      </c>
      <c r="E304" s="28">
        <f t="shared" si="48"/>
        <v>7.3</v>
      </c>
      <c r="F304" s="28">
        <f t="shared" si="48"/>
        <v>5.58</v>
      </c>
      <c r="G304" s="28">
        <f t="shared" si="48"/>
        <v>19.88</v>
      </c>
      <c r="H304" s="28">
        <f t="shared" si="48"/>
        <v>158.4</v>
      </c>
      <c r="I304" s="11"/>
    </row>
    <row r="305" spans="1:9">
      <c r="A305" s="108"/>
      <c r="B305" s="51" t="s">
        <v>3</v>
      </c>
      <c r="C305" s="12"/>
      <c r="D305" s="13"/>
      <c r="E305" s="28"/>
      <c r="F305" s="28"/>
      <c r="G305" s="28"/>
      <c r="H305" s="28"/>
      <c r="I305" s="11"/>
    </row>
    <row r="306" spans="1:9">
      <c r="A306" s="109"/>
      <c r="B306" s="10" t="s">
        <v>84</v>
      </c>
      <c r="C306" s="8">
        <v>60</v>
      </c>
      <c r="D306" s="48">
        <v>100</v>
      </c>
      <c r="E306" s="1">
        <v>0.78</v>
      </c>
      <c r="F306" s="1">
        <v>6.48</v>
      </c>
      <c r="G306" s="1">
        <v>4.08</v>
      </c>
      <c r="H306" s="1">
        <v>78</v>
      </c>
      <c r="I306" s="50">
        <v>76</v>
      </c>
    </row>
    <row r="307" spans="1:9">
      <c r="A307" s="109"/>
      <c r="B307" s="10"/>
      <c r="C307" s="8"/>
      <c r="D307" s="48"/>
      <c r="E307" s="19">
        <v>1.29</v>
      </c>
      <c r="F307" s="19">
        <v>10.76</v>
      </c>
      <c r="G307" s="19">
        <v>6.77</v>
      </c>
      <c r="H307" s="19">
        <v>129.47999999999999</v>
      </c>
      <c r="I307" s="9"/>
    </row>
    <row r="308" spans="1:9">
      <c r="A308" s="109"/>
      <c r="B308" s="17" t="s">
        <v>35</v>
      </c>
      <c r="C308" s="6">
        <v>250</v>
      </c>
      <c r="D308" s="34">
        <v>250</v>
      </c>
      <c r="E308" s="19">
        <v>1.82</v>
      </c>
      <c r="F308" s="19">
        <v>5</v>
      </c>
      <c r="G308" s="19">
        <v>10.65</v>
      </c>
      <c r="H308" s="19">
        <v>95</v>
      </c>
      <c r="I308" s="48">
        <v>128</v>
      </c>
    </row>
    <row r="309" spans="1:9">
      <c r="A309" s="109"/>
      <c r="B309" s="17" t="s">
        <v>85</v>
      </c>
      <c r="C309" s="36">
        <v>110</v>
      </c>
      <c r="D309" s="34">
        <v>120</v>
      </c>
      <c r="E309" s="19">
        <v>18.88</v>
      </c>
      <c r="F309" s="19">
        <v>20.170000000000002</v>
      </c>
      <c r="G309" s="19">
        <v>3.85</v>
      </c>
      <c r="H309" s="19">
        <v>272.25</v>
      </c>
      <c r="I309" s="48">
        <v>367</v>
      </c>
    </row>
    <row r="310" spans="1:9">
      <c r="A310" s="109"/>
      <c r="B310" s="17"/>
      <c r="C310" s="36"/>
      <c r="D310" s="34"/>
      <c r="E310" s="19">
        <v>20.6</v>
      </c>
      <c r="F310" s="19">
        <v>22</v>
      </c>
      <c r="G310" s="19">
        <v>4.2</v>
      </c>
      <c r="H310" s="19">
        <v>297</v>
      </c>
      <c r="I310" s="48"/>
    </row>
    <row r="311" spans="1:9">
      <c r="A311" s="109"/>
      <c r="B311" s="10" t="s">
        <v>32</v>
      </c>
      <c r="C311" s="8">
        <v>150</v>
      </c>
      <c r="D311" s="53">
        <v>180</v>
      </c>
      <c r="E311" s="1">
        <v>7.8</v>
      </c>
      <c r="F311" s="1">
        <v>17.100000000000001</v>
      </c>
      <c r="G311" s="1">
        <v>34.5</v>
      </c>
      <c r="H311" s="1">
        <v>253.05</v>
      </c>
      <c r="I311" s="9">
        <v>237</v>
      </c>
    </row>
    <row r="312" spans="1:9">
      <c r="A312" s="109"/>
      <c r="B312" s="26"/>
      <c r="C312" s="49"/>
      <c r="D312" s="50"/>
      <c r="E312" s="50">
        <v>9.36</v>
      </c>
      <c r="F312" s="50">
        <v>20.52</v>
      </c>
      <c r="G312" s="50">
        <v>41.4</v>
      </c>
      <c r="H312" s="50">
        <v>303.66000000000003</v>
      </c>
      <c r="I312" s="50"/>
    </row>
    <row r="313" spans="1:9">
      <c r="A313" s="109"/>
      <c r="B313" s="21" t="s">
        <v>60</v>
      </c>
      <c r="C313" s="6">
        <v>200</v>
      </c>
      <c r="D313" s="48">
        <v>200</v>
      </c>
      <c r="E313" s="20">
        <v>0.5</v>
      </c>
      <c r="F313" s="20">
        <v>0.2</v>
      </c>
      <c r="G313" s="20">
        <v>22.2</v>
      </c>
      <c r="H313" s="19">
        <v>93</v>
      </c>
      <c r="I313" s="48">
        <v>510</v>
      </c>
    </row>
    <row r="314" spans="1:9">
      <c r="A314" s="109"/>
      <c r="B314" s="26" t="s">
        <v>18</v>
      </c>
      <c r="C314" s="8">
        <v>30</v>
      </c>
      <c r="D314" s="50">
        <v>30</v>
      </c>
      <c r="E314" s="1">
        <v>1.98</v>
      </c>
      <c r="F314" s="1">
        <v>0.36</v>
      </c>
      <c r="G314" s="1">
        <v>10.199999999999999</v>
      </c>
      <c r="H314" s="1">
        <v>54.3</v>
      </c>
      <c r="I314" s="50">
        <v>110</v>
      </c>
    </row>
    <row r="315" spans="1:9">
      <c r="A315" s="109"/>
      <c r="B315" s="26" t="s">
        <v>29</v>
      </c>
      <c r="C315" s="8">
        <v>20</v>
      </c>
      <c r="D315" s="50">
        <v>20</v>
      </c>
      <c r="E315" s="1">
        <v>1.5</v>
      </c>
      <c r="F315" s="1">
        <v>0.57999999999999996</v>
      </c>
      <c r="G315" s="1">
        <v>10.28</v>
      </c>
      <c r="H315" s="1">
        <v>52.4</v>
      </c>
      <c r="I315" s="9">
        <v>111</v>
      </c>
    </row>
    <row r="316" spans="1:9">
      <c r="A316" s="109"/>
      <c r="B316" s="111" t="s">
        <v>12</v>
      </c>
      <c r="C316" s="71">
        <f>SUM(C306:C315)</f>
        <v>820</v>
      </c>
      <c r="D316" s="72">
        <f>SUM(D306:D315)</f>
        <v>900</v>
      </c>
      <c r="E316" s="3">
        <f>E306+E308+E309+E311+E313+E314+E315</f>
        <v>33.260000000000005</v>
      </c>
      <c r="F316" s="3">
        <f t="shared" ref="F316:H316" si="49">F306+F308+F309+F311+F313+F314+F315</f>
        <v>49.89</v>
      </c>
      <c r="G316" s="3">
        <f t="shared" si="49"/>
        <v>95.76</v>
      </c>
      <c r="H316" s="3">
        <f t="shared" si="49"/>
        <v>897.99999999999989</v>
      </c>
      <c r="I316" s="9"/>
    </row>
    <row r="317" spans="1:9">
      <c r="A317" s="110"/>
      <c r="B317" s="112"/>
      <c r="C317" s="2"/>
      <c r="D317" s="3"/>
      <c r="E317" s="3">
        <f>E307+E308+E310+E312+E313+E314+E315</f>
        <v>37.049999999999997</v>
      </c>
      <c r="F317" s="3">
        <f t="shared" ref="F317:H317" si="50">F307+F308+F310+F312+F313+F314+F315</f>
        <v>59.42</v>
      </c>
      <c r="G317" s="3">
        <f t="shared" si="50"/>
        <v>105.7</v>
      </c>
      <c r="H317" s="3">
        <f t="shared" si="50"/>
        <v>1024.8400000000001</v>
      </c>
      <c r="I317" s="50"/>
    </row>
    <row r="318" spans="1:9">
      <c r="A318" s="103"/>
      <c r="B318" s="51" t="s">
        <v>5</v>
      </c>
      <c r="C318" s="51"/>
      <c r="D318" s="15"/>
      <c r="E318" s="1"/>
      <c r="F318" s="1"/>
      <c r="G318" s="1"/>
      <c r="H318" s="1"/>
      <c r="I318" s="50"/>
    </row>
    <row r="319" spans="1:9">
      <c r="A319" s="104"/>
      <c r="B319" s="35" t="s">
        <v>43</v>
      </c>
      <c r="C319" s="37">
        <v>200</v>
      </c>
      <c r="D319" s="96">
        <v>200</v>
      </c>
      <c r="E319" s="14">
        <v>1</v>
      </c>
      <c r="F319" s="14">
        <v>0.2</v>
      </c>
      <c r="G319" s="14">
        <v>0.2</v>
      </c>
      <c r="H319" s="1">
        <v>92</v>
      </c>
      <c r="I319" s="50">
        <v>518</v>
      </c>
    </row>
    <row r="320" spans="1:9">
      <c r="A320" s="104"/>
      <c r="B320" s="26" t="s">
        <v>20</v>
      </c>
      <c r="C320" s="8">
        <v>100</v>
      </c>
      <c r="D320" s="96">
        <v>100</v>
      </c>
      <c r="E320" s="1">
        <v>0.4</v>
      </c>
      <c r="F320" s="1">
        <v>0.4</v>
      </c>
      <c r="G320" s="1">
        <v>9.8000000000000007</v>
      </c>
      <c r="H320" s="1">
        <v>47</v>
      </c>
      <c r="I320" s="9">
        <v>112</v>
      </c>
    </row>
    <row r="321" spans="1:9">
      <c r="A321" s="104"/>
      <c r="B321" s="2" t="s">
        <v>13</v>
      </c>
      <c r="C321" s="93">
        <f t="shared" ref="C321:H321" si="51">SUM(C319:C320)</f>
        <v>300</v>
      </c>
      <c r="D321" s="93">
        <f t="shared" si="51"/>
        <v>300</v>
      </c>
      <c r="E321" s="3">
        <f t="shared" si="51"/>
        <v>1.4</v>
      </c>
      <c r="F321" s="3">
        <f t="shared" si="51"/>
        <v>0.60000000000000009</v>
      </c>
      <c r="G321" s="3">
        <f t="shared" si="51"/>
        <v>10</v>
      </c>
      <c r="H321" s="3">
        <f t="shared" si="51"/>
        <v>139</v>
      </c>
      <c r="I321" s="15"/>
    </row>
    <row r="322" spans="1:9">
      <c r="A322" s="104"/>
      <c r="B322" s="111" t="s">
        <v>14</v>
      </c>
      <c r="C322" s="38"/>
      <c r="D322" s="3"/>
      <c r="E322" s="3">
        <f>E299+E304+E316+E321</f>
        <v>63.690000000000005</v>
      </c>
      <c r="F322" s="3">
        <f t="shared" ref="F322:H322" si="52">F299+F304+F316+F321</f>
        <v>65.419999999999987</v>
      </c>
      <c r="G322" s="3">
        <f t="shared" si="52"/>
        <v>187.28</v>
      </c>
      <c r="H322" s="3">
        <f t="shared" si="52"/>
        <v>1571.8999999999999</v>
      </c>
      <c r="I322" s="15"/>
    </row>
    <row r="323" spans="1:9">
      <c r="A323" s="105"/>
      <c r="B323" s="112"/>
      <c r="C323" s="2"/>
      <c r="D323" s="15"/>
      <c r="E323" s="3">
        <f>E300+E304+E317+E321</f>
        <v>70.44</v>
      </c>
      <c r="F323" s="3">
        <f t="shared" ref="F323:H323" si="53">F300+F304+F317+F321</f>
        <v>76.419999999999987</v>
      </c>
      <c r="G323" s="3">
        <f t="shared" si="53"/>
        <v>205.49</v>
      </c>
      <c r="H323" s="3">
        <f t="shared" si="53"/>
        <v>1748.54</v>
      </c>
      <c r="I323" s="15"/>
    </row>
    <row r="324" spans="1:9">
      <c r="A324" s="39" t="s">
        <v>86</v>
      </c>
      <c r="B324" s="39" t="s">
        <v>0</v>
      </c>
      <c r="C324" s="39"/>
      <c r="D324" s="40"/>
      <c r="E324" s="40"/>
      <c r="F324" s="40"/>
      <c r="G324" s="40"/>
      <c r="H324" s="40"/>
      <c r="I324" s="39" t="s">
        <v>86</v>
      </c>
    </row>
    <row r="325" spans="1:9">
      <c r="A325" s="108"/>
      <c r="B325" s="32" t="s">
        <v>30</v>
      </c>
      <c r="C325" s="48">
        <v>60</v>
      </c>
      <c r="D325" s="48">
        <v>100</v>
      </c>
      <c r="E325" s="19">
        <v>0.48</v>
      </c>
      <c r="F325" s="19">
        <v>0.06</v>
      </c>
      <c r="G325" s="19">
        <v>1.5</v>
      </c>
      <c r="H325" s="19">
        <v>8.4</v>
      </c>
      <c r="I325" s="48">
        <v>106</v>
      </c>
    </row>
    <row r="326" spans="1:9">
      <c r="A326" s="109"/>
      <c r="B326" s="17"/>
      <c r="C326" s="8"/>
      <c r="D326" s="50"/>
      <c r="E326" s="1">
        <v>0.89</v>
      </c>
      <c r="F326" s="1">
        <v>0.1</v>
      </c>
      <c r="G326" s="1">
        <v>2.4900000000000002</v>
      </c>
      <c r="H326" s="1">
        <v>13.94</v>
      </c>
      <c r="I326" s="50"/>
    </row>
    <row r="327" spans="1:9">
      <c r="A327" s="109"/>
      <c r="B327" s="10" t="s">
        <v>67</v>
      </c>
      <c r="C327" s="8">
        <v>150</v>
      </c>
      <c r="D327" s="53">
        <v>200</v>
      </c>
      <c r="E327" s="1">
        <v>12.88</v>
      </c>
      <c r="F327" s="1">
        <v>20.010000000000002</v>
      </c>
      <c r="G327" s="1">
        <v>3.45</v>
      </c>
      <c r="H327" s="1">
        <v>243.8</v>
      </c>
      <c r="I327" s="9">
        <v>301</v>
      </c>
    </row>
    <row r="328" spans="1:9">
      <c r="A328" s="109"/>
      <c r="B328" s="26"/>
      <c r="C328" s="49"/>
      <c r="D328" s="50"/>
      <c r="E328" s="50">
        <v>17.172999999999998</v>
      </c>
      <c r="F328" s="50">
        <v>26.73</v>
      </c>
      <c r="G328" s="50">
        <v>4.59</v>
      </c>
      <c r="H328" s="50">
        <v>324.98</v>
      </c>
      <c r="I328" s="50"/>
    </row>
    <row r="329" spans="1:9">
      <c r="A329" s="109"/>
      <c r="B329" s="10" t="s">
        <v>40</v>
      </c>
      <c r="C329" s="8">
        <v>200</v>
      </c>
      <c r="D329" s="53">
        <v>200</v>
      </c>
      <c r="E329" s="1">
        <v>1.5</v>
      </c>
      <c r="F329" s="1">
        <v>1.3</v>
      </c>
      <c r="G329" s="1">
        <v>15.9</v>
      </c>
      <c r="H329" s="1">
        <v>81</v>
      </c>
      <c r="I329" s="9">
        <v>495</v>
      </c>
    </row>
    <row r="330" spans="1:9">
      <c r="A330" s="109"/>
      <c r="B330" s="26" t="s">
        <v>29</v>
      </c>
      <c r="C330" s="8">
        <v>20</v>
      </c>
      <c r="D330" s="50">
        <v>20</v>
      </c>
      <c r="E330" s="1">
        <v>1.5</v>
      </c>
      <c r="F330" s="1">
        <v>0.57999999999999996</v>
      </c>
      <c r="G330" s="1">
        <v>10.28</v>
      </c>
      <c r="H330" s="1">
        <v>52.4</v>
      </c>
      <c r="I330" s="9">
        <v>111</v>
      </c>
    </row>
    <row r="331" spans="1:9">
      <c r="A331" s="109"/>
      <c r="B331" s="117" t="s">
        <v>2</v>
      </c>
      <c r="C331" s="71">
        <f>SUM(C325:C330)</f>
        <v>430</v>
      </c>
      <c r="D331" s="72">
        <f>SUM(D325:D330)</f>
        <v>520</v>
      </c>
      <c r="E331" s="3">
        <f>E325+E327+E329+E330</f>
        <v>16.36</v>
      </c>
      <c r="F331" s="3">
        <f t="shared" ref="F331:H331" si="54">F325+F327+F329+F330</f>
        <v>21.95</v>
      </c>
      <c r="G331" s="3">
        <f t="shared" si="54"/>
        <v>31.130000000000003</v>
      </c>
      <c r="H331" s="3">
        <f t="shared" si="54"/>
        <v>385.6</v>
      </c>
      <c r="I331" s="9"/>
    </row>
    <row r="332" spans="1:9">
      <c r="A332" s="110"/>
      <c r="B332" s="118"/>
      <c r="C332" s="6"/>
      <c r="D332" s="25"/>
      <c r="E332" s="25">
        <f>E326+E328+E329+E330</f>
        <v>21.062999999999999</v>
      </c>
      <c r="F332" s="25">
        <f t="shared" ref="F332:H332" si="55">F326+F328+F329+F330</f>
        <v>28.71</v>
      </c>
      <c r="G332" s="25">
        <f t="shared" si="55"/>
        <v>33.26</v>
      </c>
      <c r="H332" s="25">
        <f t="shared" si="55"/>
        <v>472.32</v>
      </c>
      <c r="I332" s="18"/>
    </row>
    <row r="333" spans="1:9">
      <c r="A333" s="108"/>
      <c r="B333" s="31" t="s">
        <v>37</v>
      </c>
      <c r="C333" s="6"/>
      <c r="D333" s="25"/>
      <c r="E333" s="25"/>
      <c r="F333" s="25"/>
      <c r="G333" s="25"/>
      <c r="H333" s="25"/>
      <c r="I333" s="18"/>
    </row>
    <row r="334" spans="1:9">
      <c r="A334" s="109"/>
      <c r="B334" s="35" t="s">
        <v>53</v>
      </c>
      <c r="C334" s="37">
        <v>200</v>
      </c>
      <c r="D334" s="50">
        <v>200</v>
      </c>
      <c r="E334" s="14">
        <v>10</v>
      </c>
      <c r="F334" s="14">
        <v>6.4</v>
      </c>
      <c r="G334" s="14">
        <v>17</v>
      </c>
      <c r="H334" s="1">
        <v>174</v>
      </c>
      <c r="I334" s="50">
        <v>517</v>
      </c>
    </row>
    <row r="335" spans="1:9">
      <c r="A335" s="109"/>
      <c r="B335" s="26" t="s">
        <v>29</v>
      </c>
      <c r="C335" s="8">
        <v>20</v>
      </c>
      <c r="D335" s="50">
        <v>20</v>
      </c>
      <c r="E335" s="1">
        <v>1.5</v>
      </c>
      <c r="F335" s="1">
        <v>0.57999999999999996</v>
      </c>
      <c r="G335" s="1">
        <v>10.28</v>
      </c>
      <c r="H335" s="1">
        <v>52.4</v>
      </c>
      <c r="I335" s="9">
        <v>111</v>
      </c>
    </row>
    <row r="336" spans="1:9">
      <c r="A336" s="110"/>
      <c r="B336" s="29" t="s">
        <v>38</v>
      </c>
      <c r="C336" s="100">
        <f t="shared" ref="C336:H336" si="56">SUM(C334:C335)</f>
        <v>220</v>
      </c>
      <c r="D336" s="16">
        <f t="shared" si="56"/>
        <v>220</v>
      </c>
      <c r="E336" s="25">
        <f t="shared" si="56"/>
        <v>11.5</v>
      </c>
      <c r="F336" s="25">
        <f t="shared" si="56"/>
        <v>6.98</v>
      </c>
      <c r="G336" s="25">
        <f t="shared" si="56"/>
        <v>27.28</v>
      </c>
      <c r="H336" s="25">
        <f t="shared" si="56"/>
        <v>226.4</v>
      </c>
      <c r="I336" s="18"/>
    </row>
    <row r="337" spans="1:9">
      <c r="A337" s="103"/>
      <c r="B337" s="16" t="s">
        <v>3</v>
      </c>
      <c r="C337" s="16"/>
      <c r="D337" s="32"/>
      <c r="E337" s="19"/>
      <c r="F337" s="19"/>
      <c r="G337" s="19"/>
      <c r="H337" s="19"/>
      <c r="I337" s="48"/>
    </row>
    <row r="338" spans="1:9">
      <c r="A338" s="104"/>
      <c r="B338" s="17" t="s">
        <v>59</v>
      </c>
      <c r="C338" s="6">
        <v>60</v>
      </c>
      <c r="D338" s="48">
        <v>100</v>
      </c>
      <c r="E338" s="19">
        <v>0.66</v>
      </c>
      <c r="F338" s="19">
        <v>6.06</v>
      </c>
      <c r="G338" s="19">
        <v>6.36</v>
      </c>
      <c r="H338" s="19">
        <v>82.8</v>
      </c>
      <c r="I338" s="48">
        <v>2</v>
      </c>
    </row>
    <row r="339" spans="1:9">
      <c r="A339" s="104"/>
      <c r="B339" s="17"/>
      <c r="C339" s="6"/>
      <c r="D339" s="48"/>
      <c r="E339" s="19">
        <v>1.1000000000000001</v>
      </c>
      <c r="F339" s="19">
        <v>10.1</v>
      </c>
      <c r="G339" s="19">
        <v>10.6</v>
      </c>
      <c r="H339" s="19">
        <v>138</v>
      </c>
      <c r="I339" s="48"/>
    </row>
    <row r="340" spans="1:9">
      <c r="A340" s="104"/>
      <c r="B340" s="17" t="s">
        <v>116</v>
      </c>
      <c r="C340" s="6">
        <v>250</v>
      </c>
      <c r="D340" s="34">
        <v>250</v>
      </c>
      <c r="E340" s="19">
        <v>9.3000000000000007</v>
      </c>
      <c r="F340" s="19">
        <v>11.4</v>
      </c>
      <c r="G340" s="19">
        <v>10.050000000000001</v>
      </c>
      <c r="H340" s="19">
        <v>180</v>
      </c>
      <c r="I340" s="48" t="s">
        <v>117</v>
      </c>
    </row>
    <row r="341" spans="1:9">
      <c r="A341" s="104"/>
      <c r="B341" s="7" t="s">
        <v>114</v>
      </c>
      <c r="C341" s="36">
        <v>90</v>
      </c>
      <c r="D341" s="50">
        <v>100</v>
      </c>
      <c r="E341" s="1">
        <v>14.58</v>
      </c>
      <c r="F341" s="1">
        <v>10.8</v>
      </c>
      <c r="G341" s="1">
        <v>0.27</v>
      </c>
      <c r="H341" s="1">
        <v>186.6</v>
      </c>
      <c r="I341" s="50" t="s">
        <v>115</v>
      </c>
    </row>
    <row r="342" spans="1:9">
      <c r="A342" s="104"/>
      <c r="B342" s="7"/>
      <c r="C342" s="36"/>
      <c r="D342" s="50"/>
      <c r="E342" s="1">
        <v>16.2</v>
      </c>
      <c r="F342" s="1">
        <v>12</v>
      </c>
      <c r="G342" s="1">
        <v>0.3</v>
      </c>
      <c r="H342" s="1">
        <v>204</v>
      </c>
      <c r="I342" s="50"/>
    </row>
    <row r="343" spans="1:9">
      <c r="A343" s="104"/>
      <c r="B343" s="10" t="s">
        <v>17</v>
      </c>
      <c r="C343" s="37">
        <v>150</v>
      </c>
      <c r="D343" s="50">
        <v>180</v>
      </c>
      <c r="E343" s="1">
        <v>3.15</v>
      </c>
      <c r="F343" s="1">
        <v>6.6</v>
      </c>
      <c r="G343" s="1">
        <v>16.350000000000001</v>
      </c>
      <c r="H343" s="1">
        <v>138</v>
      </c>
      <c r="I343" s="9">
        <v>429</v>
      </c>
    </row>
    <row r="344" spans="1:9">
      <c r="A344" s="104"/>
      <c r="B344" s="10"/>
      <c r="C344" s="37"/>
      <c r="D344" s="50"/>
      <c r="E344" s="1">
        <v>3.78</v>
      </c>
      <c r="F344" s="1">
        <v>7.92</v>
      </c>
      <c r="G344" s="1">
        <v>19.62</v>
      </c>
      <c r="H344" s="1">
        <v>165.6</v>
      </c>
      <c r="I344" s="9"/>
    </row>
    <row r="345" spans="1:9">
      <c r="A345" s="104"/>
      <c r="B345" s="26" t="s">
        <v>118</v>
      </c>
      <c r="C345" s="8">
        <v>200</v>
      </c>
      <c r="D345" s="50">
        <v>200</v>
      </c>
      <c r="E345" s="1">
        <v>0.3</v>
      </c>
      <c r="F345" s="1">
        <v>0</v>
      </c>
      <c r="G345" s="1">
        <v>20.100000000000001</v>
      </c>
      <c r="H345" s="1">
        <v>81</v>
      </c>
      <c r="I345" s="50">
        <v>512</v>
      </c>
    </row>
    <row r="346" spans="1:9">
      <c r="A346" s="104"/>
      <c r="B346" s="26" t="s">
        <v>18</v>
      </c>
      <c r="C346" s="8">
        <v>30</v>
      </c>
      <c r="D346" s="50">
        <v>30</v>
      </c>
      <c r="E346" s="1">
        <v>1.98</v>
      </c>
      <c r="F346" s="1">
        <v>0.36</v>
      </c>
      <c r="G346" s="1">
        <v>10.199999999999999</v>
      </c>
      <c r="H346" s="1">
        <v>54.3</v>
      </c>
      <c r="I346" s="50">
        <v>110</v>
      </c>
    </row>
    <row r="347" spans="1:9">
      <c r="A347" s="104"/>
      <c r="B347" s="26" t="s">
        <v>29</v>
      </c>
      <c r="C347" s="8">
        <v>20</v>
      </c>
      <c r="D347" s="50">
        <v>20</v>
      </c>
      <c r="E347" s="1">
        <v>1.5</v>
      </c>
      <c r="F347" s="1">
        <v>0.57999999999999996</v>
      </c>
      <c r="G347" s="1">
        <v>10.28</v>
      </c>
      <c r="H347" s="1">
        <v>52.4</v>
      </c>
      <c r="I347" s="9">
        <v>111</v>
      </c>
    </row>
    <row r="348" spans="1:9">
      <c r="A348" s="104"/>
      <c r="B348" s="106" t="s">
        <v>12</v>
      </c>
      <c r="C348" s="71">
        <f>SUM(C338:C347)</f>
        <v>800</v>
      </c>
      <c r="D348" s="72">
        <f>SUM(D338:D347)</f>
        <v>880</v>
      </c>
      <c r="E348" s="3">
        <f>E338+E340+E341+E343+E345+E346+E347</f>
        <v>31.47</v>
      </c>
      <c r="F348" s="3">
        <f t="shared" ref="F348:H348" si="57">F338+F340+F341+F343+F345+F346+F347</f>
        <v>35.799999999999997</v>
      </c>
      <c r="G348" s="3">
        <f t="shared" si="57"/>
        <v>73.61</v>
      </c>
      <c r="H348" s="3">
        <f t="shared" si="57"/>
        <v>775.09999999999991</v>
      </c>
      <c r="I348" s="9"/>
    </row>
    <row r="349" spans="1:9">
      <c r="A349" s="105"/>
      <c r="B349" s="107"/>
      <c r="C349" s="23"/>
      <c r="D349" s="25"/>
      <c r="E349" s="25">
        <f>E339+E340+E342+E344+E345+E346+E347</f>
        <v>34.160000000000004</v>
      </c>
      <c r="F349" s="25">
        <f t="shared" ref="F349:H349" si="58">F339+F340+F342+F344+F345+F346+F347</f>
        <v>42.36</v>
      </c>
      <c r="G349" s="25">
        <f t="shared" si="58"/>
        <v>81.150000000000006</v>
      </c>
      <c r="H349" s="25">
        <f t="shared" si="58"/>
        <v>875.3</v>
      </c>
      <c r="I349" s="48"/>
    </row>
    <row r="350" spans="1:9">
      <c r="A350" s="103"/>
      <c r="B350" s="16" t="s">
        <v>5</v>
      </c>
      <c r="C350" s="16"/>
      <c r="D350" s="22"/>
      <c r="E350" s="19"/>
      <c r="F350" s="19"/>
      <c r="G350" s="19"/>
      <c r="H350" s="19"/>
      <c r="I350" s="48"/>
    </row>
    <row r="351" spans="1:9">
      <c r="A351" s="104"/>
      <c r="B351" s="35" t="s">
        <v>43</v>
      </c>
      <c r="C351" s="37">
        <v>200</v>
      </c>
      <c r="D351" s="50">
        <v>200</v>
      </c>
      <c r="E351" s="14">
        <v>1</v>
      </c>
      <c r="F351" s="14">
        <v>0.2</v>
      </c>
      <c r="G351" s="14">
        <v>0.2</v>
      </c>
      <c r="H351" s="1">
        <v>92</v>
      </c>
      <c r="I351" s="50">
        <v>518</v>
      </c>
    </row>
    <row r="352" spans="1:9">
      <c r="A352" s="104"/>
      <c r="B352" s="10" t="s">
        <v>91</v>
      </c>
      <c r="C352" s="8">
        <v>15</v>
      </c>
      <c r="D352" s="53">
        <v>15</v>
      </c>
      <c r="E352" s="1">
        <v>0.25</v>
      </c>
      <c r="F352" s="1">
        <v>0.3</v>
      </c>
      <c r="G352" s="1">
        <v>6.96</v>
      </c>
      <c r="H352" s="1">
        <v>31.5</v>
      </c>
      <c r="I352" s="9">
        <v>588</v>
      </c>
    </row>
    <row r="353" spans="1:9">
      <c r="A353" s="104"/>
      <c r="B353" s="23" t="s">
        <v>13</v>
      </c>
      <c r="C353" s="102">
        <f t="shared" ref="C353" si="59">SUM(C351:C352)</f>
        <v>215</v>
      </c>
      <c r="D353" s="76">
        <f t="shared" ref="D353" si="60">SUM(D351:D352)</f>
        <v>215</v>
      </c>
      <c r="E353" s="25">
        <f t="shared" ref="E353" si="61">SUM(E351:E352)</f>
        <v>1.25</v>
      </c>
      <c r="F353" s="25">
        <f t="shared" ref="F353" si="62">SUM(F351:F352)</f>
        <v>0.5</v>
      </c>
      <c r="G353" s="25">
        <f t="shared" ref="G353" si="63">SUM(G351:G352)</f>
        <v>7.16</v>
      </c>
      <c r="H353" s="25">
        <f t="shared" ref="H353" si="64">SUM(H351:H352)</f>
        <v>123.5</v>
      </c>
      <c r="I353" s="22"/>
    </row>
    <row r="354" spans="1:9">
      <c r="A354" s="104"/>
      <c r="B354" s="106" t="s">
        <v>14</v>
      </c>
      <c r="C354" s="23"/>
      <c r="D354" s="25"/>
      <c r="E354" s="25">
        <f>E331+E336+E348+E353</f>
        <v>60.58</v>
      </c>
      <c r="F354" s="25">
        <f t="shared" ref="F354:H354" si="65">F331+F336+F348+F353</f>
        <v>65.22999999999999</v>
      </c>
      <c r="G354" s="25">
        <f t="shared" si="65"/>
        <v>139.18</v>
      </c>
      <c r="H354" s="25">
        <f t="shared" si="65"/>
        <v>1510.6</v>
      </c>
      <c r="I354" s="22"/>
    </row>
    <row r="355" spans="1:9">
      <c r="A355" s="105"/>
      <c r="B355" s="107"/>
      <c r="C355" s="23"/>
      <c r="D355" s="22"/>
      <c r="E355" s="25">
        <f>E332+E336+E349+E353</f>
        <v>67.973000000000013</v>
      </c>
      <c r="F355" s="25">
        <f t="shared" ref="F355:H355" si="66">F332+F336+F349+F353</f>
        <v>78.55</v>
      </c>
      <c r="G355" s="25">
        <f t="shared" si="66"/>
        <v>148.85</v>
      </c>
      <c r="H355" s="25">
        <f t="shared" si="66"/>
        <v>1697.52</v>
      </c>
      <c r="I355" s="22"/>
    </row>
    <row r="356" spans="1:9">
      <c r="A356" s="39" t="s">
        <v>87</v>
      </c>
      <c r="B356" s="39" t="s">
        <v>0</v>
      </c>
      <c r="C356" s="41"/>
      <c r="D356" s="44"/>
      <c r="E356" s="45"/>
      <c r="F356" s="46"/>
      <c r="G356" s="46"/>
      <c r="H356" s="47"/>
      <c r="I356" s="39" t="s">
        <v>87</v>
      </c>
    </row>
    <row r="357" spans="1:9">
      <c r="A357" s="58"/>
      <c r="B357" s="7" t="s">
        <v>50</v>
      </c>
      <c r="C357" s="8">
        <v>45</v>
      </c>
      <c r="D357" s="50">
        <v>45</v>
      </c>
      <c r="E357" s="1">
        <v>6.7</v>
      </c>
      <c r="F357" s="1">
        <v>9.5</v>
      </c>
      <c r="G357" s="1">
        <v>9.9</v>
      </c>
      <c r="H357" s="1">
        <v>153</v>
      </c>
      <c r="I357" s="50">
        <v>90</v>
      </c>
    </row>
    <row r="358" spans="1:9">
      <c r="A358" s="59"/>
      <c r="B358" s="10" t="s">
        <v>31</v>
      </c>
      <c r="C358" s="8">
        <v>40</v>
      </c>
      <c r="D358" s="53">
        <v>40</v>
      </c>
      <c r="E358" s="1">
        <v>5.0999999999999996</v>
      </c>
      <c r="F358" s="1">
        <v>4.5999999999999996</v>
      </c>
      <c r="G358" s="1">
        <v>0.3</v>
      </c>
      <c r="H358" s="1">
        <v>63</v>
      </c>
      <c r="I358" s="9">
        <v>300</v>
      </c>
    </row>
    <row r="359" spans="1:9">
      <c r="A359" s="59"/>
      <c r="B359" s="7" t="s">
        <v>88</v>
      </c>
      <c r="C359" s="8">
        <v>200</v>
      </c>
      <c r="D359" s="8">
        <v>200</v>
      </c>
      <c r="E359" s="1">
        <v>5.24</v>
      </c>
      <c r="F359" s="1">
        <v>11.66</v>
      </c>
      <c r="G359" s="1">
        <v>25.06</v>
      </c>
      <c r="H359" s="1">
        <v>226.2</v>
      </c>
      <c r="I359" s="9">
        <v>260</v>
      </c>
    </row>
    <row r="360" spans="1:9">
      <c r="A360" s="59"/>
      <c r="B360" s="5" t="s">
        <v>16</v>
      </c>
      <c r="C360" s="49">
        <v>200</v>
      </c>
      <c r="D360" s="50">
        <v>200</v>
      </c>
      <c r="E360" s="50">
        <v>3.6</v>
      </c>
      <c r="F360" s="50">
        <v>3.3</v>
      </c>
      <c r="G360" s="50">
        <v>25</v>
      </c>
      <c r="H360" s="50">
        <v>144</v>
      </c>
      <c r="I360" s="50">
        <v>496</v>
      </c>
    </row>
    <row r="361" spans="1:9">
      <c r="A361" s="60"/>
      <c r="B361" s="94" t="s">
        <v>2</v>
      </c>
      <c r="C361" s="31">
        <f>SUM(C357:C360)</f>
        <v>485</v>
      </c>
      <c r="D361" s="68">
        <f t="shared" ref="D361" si="67">SUM(D357:D360)</f>
        <v>485</v>
      </c>
      <c r="E361" s="30">
        <f>SUM(E357:E360)</f>
        <v>20.64</v>
      </c>
      <c r="F361" s="30">
        <f>SUM(F357:F360)</f>
        <v>29.06</v>
      </c>
      <c r="G361" s="30">
        <f>SUM(G357:G360)</f>
        <v>60.26</v>
      </c>
      <c r="H361" s="30">
        <f>SUM(H357:H360)</f>
        <v>586.20000000000005</v>
      </c>
      <c r="I361" s="9"/>
    </row>
    <row r="362" spans="1:9">
      <c r="A362" s="108"/>
      <c r="B362" s="31" t="s">
        <v>37</v>
      </c>
      <c r="C362" s="8"/>
      <c r="D362" s="30"/>
      <c r="E362" s="30"/>
      <c r="F362" s="30"/>
      <c r="G362" s="30"/>
      <c r="H362" s="30"/>
      <c r="I362" s="9"/>
    </row>
    <row r="363" spans="1:9">
      <c r="A363" s="109"/>
      <c r="B363" s="35" t="s">
        <v>53</v>
      </c>
      <c r="C363" s="37">
        <v>200</v>
      </c>
      <c r="D363" s="50">
        <v>200</v>
      </c>
      <c r="E363" s="14">
        <v>10</v>
      </c>
      <c r="F363" s="14">
        <v>6.4</v>
      </c>
      <c r="G363" s="14">
        <v>17</v>
      </c>
      <c r="H363" s="1">
        <v>174</v>
      </c>
      <c r="I363" s="50">
        <v>517</v>
      </c>
    </row>
    <row r="364" spans="1:9">
      <c r="A364" s="109"/>
      <c r="B364" s="26" t="s">
        <v>29</v>
      </c>
      <c r="C364" s="8">
        <v>20</v>
      </c>
      <c r="D364" s="50">
        <v>20</v>
      </c>
      <c r="E364" s="1">
        <v>1.5</v>
      </c>
      <c r="F364" s="1">
        <v>0.57999999999999996</v>
      </c>
      <c r="G364" s="1">
        <v>10.28</v>
      </c>
      <c r="H364" s="1">
        <v>52.4</v>
      </c>
      <c r="I364" s="9">
        <v>111</v>
      </c>
    </row>
    <row r="365" spans="1:9">
      <c r="A365" s="110"/>
      <c r="B365" s="29" t="s">
        <v>38</v>
      </c>
      <c r="C365" s="31">
        <f t="shared" ref="C365:H365" si="68">SUM(C363:C364)</f>
        <v>220</v>
      </c>
      <c r="D365" s="99">
        <f t="shared" si="68"/>
        <v>220</v>
      </c>
      <c r="E365" s="30">
        <f t="shared" si="68"/>
        <v>11.5</v>
      </c>
      <c r="F365" s="30">
        <f t="shared" si="68"/>
        <v>6.98</v>
      </c>
      <c r="G365" s="30">
        <f t="shared" si="68"/>
        <v>27.28</v>
      </c>
      <c r="H365" s="30">
        <f t="shared" si="68"/>
        <v>226.4</v>
      </c>
      <c r="I365" s="9"/>
    </row>
    <row r="366" spans="1:9">
      <c r="A366" s="108"/>
      <c r="B366" s="31" t="s">
        <v>3</v>
      </c>
      <c r="C366" s="31"/>
      <c r="D366" s="8"/>
      <c r="E366" s="13"/>
      <c r="F366" s="30"/>
      <c r="G366" s="30"/>
      <c r="H366" s="30"/>
      <c r="I366" s="9"/>
    </row>
    <row r="367" spans="1:9">
      <c r="A367" s="109"/>
      <c r="B367" s="10" t="s">
        <v>74</v>
      </c>
      <c r="C367" s="8">
        <v>60</v>
      </c>
      <c r="D367" s="48">
        <v>100</v>
      </c>
      <c r="E367" s="1">
        <v>0.6</v>
      </c>
      <c r="F367" s="1">
        <v>3.72</v>
      </c>
      <c r="G367" s="1">
        <v>2.16</v>
      </c>
      <c r="H367" s="1">
        <v>44.4</v>
      </c>
      <c r="I367" s="50">
        <v>19</v>
      </c>
    </row>
    <row r="368" spans="1:9">
      <c r="A368" s="109"/>
      <c r="B368" s="10"/>
      <c r="C368" s="8"/>
      <c r="D368" s="48"/>
      <c r="E368" s="19">
        <v>1</v>
      </c>
      <c r="F368" s="19">
        <v>6.2</v>
      </c>
      <c r="G368" s="19">
        <v>3.6</v>
      </c>
      <c r="H368" s="19">
        <v>74</v>
      </c>
      <c r="I368" s="9"/>
    </row>
    <row r="369" spans="1:9">
      <c r="A369" s="109"/>
      <c r="B369" s="7" t="s">
        <v>71</v>
      </c>
      <c r="C369" s="8">
        <v>250</v>
      </c>
      <c r="D369" s="50">
        <v>250</v>
      </c>
      <c r="E369" s="1">
        <v>2.31</v>
      </c>
      <c r="F369" s="1">
        <v>6.75</v>
      </c>
      <c r="G369" s="14">
        <v>16.600000000000001</v>
      </c>
      <c r="H369" s="1">
        <v>137.5</v>
      </c>
      <c r="I369" s="50">
        <v>134</v>
      </c>
    </row>
    <row r="370" spans="1:9">
      <c r="A370" s="62"/>
      <c r="B370" s="17" t="s">
        <v>76</v>
      </c>
      <c r="C370" s="36">
        <v>90</v>
      </c>
      <c r="D370" s="34">
        <v>100</v>
      </c>
      <c r="E370" s="19">
        <v>15.57</v>
      </c>
      <c r="F370" s="19">
        <v>10.53</v>
      </c>
      <c r="G370" s="19">
        <v>10.62</v>
      </c>
      <c r="H370" s="19">
        <v>199.8</v>
      </c>
      <c r="I370" s="48">
        <v>399</v>
      </c>
    </row>
    <row r="371" spans="1:9">
      <c r="A371" s="62"/>
      <c r="B371" s="17"/>
      <c r="C371" s="36"/>
      <c r="D371" s="34"/>
      <c r="E371" s="19">
        <v>17.3</v>
      </c>
      <c r="F371" s="19">
        <v>11.7</v>
      </c>
      <c r="G371" s="19">
        <v>11.8</v>
      </c>
      <c r="H371" s="19">
        <v>222</v>
      </c>
      <c r="I371" s="48"/>
    </row>
    <row r="372" spans="1:9">
      <c r="A372" s="62"/>
      <c r="B372" s="10" t="s">
        <v>55</v>
      </c>
      <c r="C372" s="8">
        <v>150</v>
      </c>
      <c r="D372" s="53">
        <v>180</v>
      </c>
      <c r="E372" s="1">
        <v>5.66</v>
      </c>
      <c r="F372" s="1">
        <v>5.56</v>
      </c>
      <c r="G372" s="1">
        <v>29.04</v>
      </c>
      <c r="H372" s="1">
        <v>145</v>
      </c>
      <c r="I372" s="9">
        <v>291</v>
      </c>
    </row>
    <row r="373" spans="1:9">
      <c r="A373" s="62"/>
      <c r="B373" s="26"/>
      <c r="C373" s="49"/>
      <c r="D373" s="50"/>
      <c r="E373" s="50">
        <v>6.79</v>
      </c>
      <c r="F373" s="50">
        <v>6.79</v>
      </c>
      <c r="G373" s="50">
        <v>34.85</v>
      </c>
      <c r="H373" s="50">
        <v>174</v>
      </c>
      <c r="I373" s="50"/>
    </row>
    <row r="374" spans="1:9">
      <c r="A374" s="104"/>
      <c r="B374" s="21" t="s">
        <v>108</v>
      </c>
      <c r="C374" s="6">
        <v>200</v>
      </c>
      <c r="D374" s="48">
        <v>200</v>
      </c>
      <c r="E374" s="20">
        <v>1.4</v>
      </c>
      <c r="F374" s="20">
        <v>0</v>
      </c>
      <c r="G374" s="20">
        <v>29</v>
      </c>
      <c r="H374" s="19">
        <v>29</v>
      </c>
      <c r="I374" s="48">
        <v>503</v>
      </c>
    </row>
    <row r="375" spans="1:9">
      <c r="A375" s="104"/>
      <c r="B375" s="26" t="s">
        <v>18</v>
      </c>
      <c r="C375" s="8">
        <v>30</v>
      </c>
      <c r="D375" s="50">
        <v>30</v>
      </c>
      <c r="E375" s="1">
        <v>1.98</v>
      </c>
      <c r="F375" s="1">
        <v>0.36</v>
      </c>
      <c r="G375" s="1">
        <v>10.199999999999999</v>
      </c>
      <c r="H375" s="1">
        <v>54.3</v>
      </c>
      <c r="I375" s="50">
        <v>110</v>
      </c>
    </row>
    <row r="376" spans="1:9">
      <c r="A376" s="104"/>
      <c r="B376" s="26" t="s">
        <v>29</v>
      </c>
      <c r="C376" s="8">
        <v>20</v>
      </c>
      <c r="D376" s="50">
        <v>20</v>
      </c>
      <c r="E376" s="1">
        <v>1.5</v>
      </c>
      <c r="F376" s="1">
        <v>0.57999999999999996</v>
      </c>
      <c r="G376" s="1">
        <v>10.28</v>
      </c>
      <c r="H376" s="1">
        <v>52.4</v>
      </c>
      <c r="I376" s="9">
        <v>111</v>
      </c>
    </row>
    <row r="377" spans="1:9">
      <c r="A377" s="104"/>
      <c r="B377" s="111" t="s">
        <v>12</v>
      </c>
      <c r="C377" s="31">
        <f>SUM(C367:C376)</f>
        <v>800</v>
      </c>
      <c r="D377" s="51">
        <f>SUM(D367:D376)</f>
        <v>880</v>
      </c>
      <c r="E377" s="3">
        <f>E367+E369+E370+E372+E374+E375+E376</f>
        <v>29.02</v>
      </c>
      <c r="F377" s="3">
        <f t="shared" ref="F377:H377" si="69">F367+F369+F370+F372+F374+F375+F376</f>
        <v>27.499999999999996</v>
      </c>
      <c r="G377" s="3">
        <f t="shared" si="69"/>
        <v>107.9</v>
      </c>
      <c r="H377" s="3">
        <f t="shared" si="69"/>
        <v>662.4</v>
      </c>
      <c r="I377" s="9"/>
    </row>
    <row r="378" spans="1:9">
      <c r="A378" s="105"/>
      <c r="B378" s="112"/>
      <c r="C378" s="51"/>
      <c r="D378" s="3"/>
      <c r="E378" s="3">
        <f>E368+E369+E371+E373+E374+E375+E376</f>
        <v>32.28</v>
      </c>
      <c r="F378" s="3">
        <f t="shared" ref="F378:H378" si="70">F368+F369+F371+F373+F374+F375+F376</f>
        <v>32.379999999999995</v>
      </c>
      <c r="G378" s="3">
        <f t="shared" si="70"/>
        <v>116.33</v>
      </c>
      <c r="H378" s="3">
        <f t="shared" si="70"/>
        <v>743.19999999999993</v>
      </c>
      <c r="I378" s="50"/>
    </row>
    <row r="379" spans="1:9">
      <c r="A379" s="103"/>
      <c r="B379" s="51" t="s">
        <v>5</v>
      </c>
      <c r="C379" s="51"/>
      <c r="D379" s="50"/>
      <c r="E379" s="1"/>
      <c r="F379" s="1"/>
      <c r="G379" s="1"/>
      <c r="H379" s="1"/>
      <c r="I379" s="50"/>
    </row>
    <row r="380" spans="1:9">
      <c r="A380" s="104"/>
      <c r="B380" s="35" t="s">
        <v>43</v>
      </c>
      <c r="C380" s="37">
        <v>200</v>
      </c>
      <c r="D380" s="50">
        <v>200</v>
      </c>
      <c r="E380" s="14">
        <v>1</v>
      </c>
      <c r="F380" s="14">
        <v>0.2</v>
      </c>
      <c r="G380" s="14">
        <v>0.2</v>
      </c>
      <c r="H380" s="1">
        <v>92</v>
      </c>
      <c r="I380" s="50">
        <v>518</v>
      </c>
    </row>
    <row r="381" spans="1:9">
      <c r="A381" s="104"/>
      <c r="B381" s="26" t="s">
        <v>22</v>
      </c>
      <c r="C381" s="8">
        <v>150</v>
      </c>
      <c r="D381" s="50">
        <v>150</v>
      </c>
      <c r="E381" s="1">
        <v>1.35</v>
      </c>
      <c r="F381" s="1">
        <v>0.3</v>
      </c>
      <c r="G381" s="1">
        <v>12.15</v>
      </c>
      <c r="H381" s="1">
        <v>64.5</v>
      </c>
      <c r="I381" s="9">
        <v>112</v>
      </c>
    </row>
    <row r="382" spans="1:9">
      <c r="A382" s="104"/>
      <c r="B382" s="51" t="s">
        <v>13</v>
      </c>
      <c r="C382" s="31">
        <f t="shared" ref="C382" si="71">SUM(C380:C381)</f>
        <v>350</v>
      </c>
      <c r="D382" s="69">
        <f t="shared" ref="D382" si="72">SUM(D380:D381)</f>
        <v>350</v>
      </c>
      <c r="E382" s="3">
        <f t="shared" ref="E382" si="73">SUM(E380:E381)</f>
        <v>2.35</v>
      </c>
      <c r="F382" s="3">
        <f t="shared" ref="F382" si="74">SUM(F380:F381)</f>
        <v>0.5</v>
      </c>
      <c r="G382" s="3">
        <f t="shared" ref="G382" si="75">SUM(G380:G381)</f>
        <v>12.35</v>
      </c>
      <c r="H382" s="3">
        <f t="shared" ref="H382" si="76">SUM(H380:H381)</f>
        <v>156.5</v>
      </c>
      <c r="I382" s="50"/>
    </row>
    <row r="383" spans="1:9">
      <c r="A383" s="104"/>
      <c r="B383" s="111" t="s">
        <v>14</v>
      </c>
      <c r="C383" s="31"/>
      <c r="D383" s="69"/>
      <c r="E383" s="3">
        <f>E361+E365+E377+E382</f>
        <v>63.51</v>
      </c>
      <c r="F383" s="3">
        <f t="shared" ref="F383:H383" si="77">F361+F365+F377+F382</f>
        <v>64.039999999999992</v>
      </c>
      <c r="G383" s="3">
        <f t="shared" si="77"/>
        <v>207.79</v>
      </c>
      <c r="H383" s="3">
        <f t="shared" si="77"/>
        <v>1631.5</v>
      </c>
      <c r="I383" s="50"/>
    </row>
    <row r="384" spans="1:9">
      <c r="A384" s="105"/>
      <c r="B384" s="112"/>
      <c r="C384" s="51"/>
      <c r="D384" s="50"/>
      <c r="E384" s="3">
        <f>E361+E365+E378+E382</f>
        <v>66.77</v>
      </c>
      <c r="F384" s="3">
        <f t="shared" ref="F384:H384" si="78">F361+F365+F378+F382</f>
        <v>68.919999999999987</v>
      </c>
      <c r="G384" s="3">
        <f t="shared" si="78"/>
        <v>216.22</v>
      </c>
      <c r="H384" s="3">
        <f t="shared" si="78"/>
        <v>1712.3</v>
      </c>
      <c r="I384" s="50"/>
    </row>
    <row r="385" spans="1:9">
      <c r="A385" s="39" t="s">
        <v>89</v>
      </c>
      <c r="B385" s="39" t="s">
        <v>0</v>
      </c>
      <c r="C385" s="39"/>
      <c r="D385" s="40"/>
      <c r="E385" s="40"/>
      <c r="F385" s="40"/>
      <c r="G385" s="40"/>
      <c r="H385" s="40"/>
      <c r="I385" s="39" t="s">
        <v>89</v>
      </c>
    </row>
    <row r="386" spans="1:9">
      <c r="A386" s="103"/>
      <c r="B386" s="10" t="s">
        <v>111</v>
      </c>
      <c r="C386" s="8">
        <v>30</v>
      </c>
      <c r="D386" s="53">
        <v>30</v>
      </c>
      <c r="E386" s="1">
        <v>1.2</v>
      </c>
      <c r="F386" s="1">
        <v>12.5</v>
      </c>
      <c r="G386" s="1">
        <v>7.4</v>
      </c>
      <c r="H386" s="1">
        <v>147</v>
      </c>
      <c r="I386" s="9">
        <v>94</v>
      </c>
    </row>
    <row r="387" spans="1:9">
      <c r="A387" s="104"/>
      <c r="B387" s="17" t="s">
        <v>119</v>
      </c>
      <c r="C387" s="6">
        <v>180</v>
      </c>
      <c r="D387" s="48">
        <v>200</v>
      </c>
      <c r="E387" s="19">
        <v>18</v>
      </c>
      <c r="F387" s="19">
        <v>13.88</v>
      </c>
      <c r="G387" s="19">
        <v>23.25</v>
      </c>
      <c r="H387" s="19">
        <v>289.5</v>
      </c>
      <c r="I387" s="48">
        <v>321</v>
      </c>
    </row>
    <row r="388" spans="1:9">
      <c r="A388" s="104"/>
      <c r="B388" s="10"/>
      <c r="C388" s="8"/>
      <c r="D388" s="53"/>
      <c r="E388" s="1">
        <v>24</v>
      </c>
      <c r="F388" s="1">
        <v>18.5</v>
      </c>
      <c r="G388" s="1">
        <v>31</v>
      </c>
      <c r="H388" s="1">
        <v>386</v>
      </c>
      <c r="I388" s="9"/>
    </row>
    <row r="389" spans="1:9">
      <c r="A389" s="104"/>
      <c r="B389" s="5" t="s">
        <v>64</v>
      </c>
      <c r="C389" s="49">
        <v>200</v>
      </c>
      <c r="D389" s="50">
        <v>200</v>
      </c>
      <c r="E389" s="50">
        <v>0.1</v>
      </c>
      <c r="F389" s="50">
        <v>0</v>
      </c>
      <c r="G389" s="50">
        <v>15.2</v>
      </c>
      <c r="H389" s="50">
        <v>61</v>
      </c>
      <c r="I389" s="50">
        <v>494</v>
      </c>
    </row>
    <row r="390" spans="1:9">
      <c r="A390" s="104"/>
      <c r="B390" s="115" t="s">
        <v>2</v>
      </c>
      <c r="C390" s="71">
        <f>SUM(C386:C389)</f>
        <v>410</v>
      </c>
      <c r="D390" s="72">
        <f>SUM(D386:D389)</f>
        <v>430</v>
      </c>
      <c r="E390" s="3">
        <f>E386+E387+E389</f>
        <v>19.3</v>
      </c>
      <c r="F390" s="3">
        <f t="shared" ref="F390" si="79">F386+F387+F389</f>
        <v>26.380000000000003</v>
      </c>
      <c r="G390" s="3">
        <f t="shared" ref="G390" si="80">G386+G387+G389</f>
        <v>45.849999999999994</v>
      </c>
      <c r="H390" s="3">
        <f t="shared" ref="H390" si="81">H386+H387+H389</f>
        <v>497.5</v>
      </c>
      <c r="I390" s="9"/>
    </row>
    <row r="391" spans="1:9">
      <c r="A391" s="105"/>
      <c r="B391" s="116"/>
      <c r="C391" s="12"/>
      <c r="D391" s="28"/>
      <c r="E391" s="28">
        <f>E386+E388+E389</f>
        <v>25.3</v>
      </c>
      <c r="F391" s="28">
        <f t="shared" ref="F391:H391" si="82">F386+F388+F389</f>
        <v>31</v>
      </c>
      <c r="G391" s="28">
        <f t="shared" si="82"/>
        <v>53.599999999999994</v>
      </c>
      <c r="H391" s="28">
        <f t="shared" si="82"/>
        <v>594</v>
      </c>
      <c r="I391" s="11"/>
    </row>
    <row r="392" spans="1:9">
      <c r="A392" s="108"/>
      <c r="B392" s="31" t="s">
        <v>37</v>
      </c>
      <c r="C392" s="12"/>
      <c r="D392" s="28"/>
      <c r="E392" s="28"/>
      <c r="F392" s="28"/>
      <c r="G392" s="28"/>
      <c r="H392" s="28"/>
      <c r="I392" s="11"/>
    </row>
    <row r="393" spans="1:9">
      <c r="A393" s="109"/>
      <c r="B393" s="35" t="s">
        <v>48</v>
      </c>
      <c r="C393" s="37">
        <v>200</v>
      </c>
      <c r="D393" s="50">
        <v>200</v>
      </c>
      <c r="E393" s="14">
        <v>5.8</v>
      </c>
      <c r="F393" s="14">
        <v>5</v>
      </c>
      <c r="G393" s="14">
        <v>9.6</v>
      </c>
      <c r="H393" s="1">
        <v>106</v>
      </c>
      <c r="I393" s="50">
        <v>515</v>
      </c>
    </row>
    <row r="394" spans="1:9">
      <c r="A394" s="109"/>
      <c r="B394" s="26" t="s">
        <v>29</v>
      </c>
      <c r="C394" s="8">
        <v>20</v>
      </c>
      <c r="D394" s="50">
        <v>20</v>
      </c>
      <c r="E394" s="1">
        <v>1.5</v>
      </c>
      <c r="F394" s="1">
        <v>0.57999999999999996</v>
      </c>
      <c r="G394" s="1">
        <v>10.28</v>
      </c>
      <c r="H394" s="1">
        <v>52.4</v>
      </c>
      <c r="I394" s="9">
        <v>111</v>
      </c>
    </row>
    <row r="395" spans="1:9">
      <c r="A395" s="110"/>
      <c r="B395" s="29" t="s">
        <v>38</v>
      </c>
      <c r="C395" s="97">
        <f t="shared" ref="C395:H395" si="83">SUM(C393:C394)</f>
        <v>220</v>
      </c>
      <c r="D395" s="98">
        <f t="shared" si="83"/>
        <v>220</v>
      </c>
      <c r="E395" s="28">
        <f t="shared" si="83"/>
        <v>7.3</v>
      </c>
      <c r="F395" s="28">
        <f t="shared" si="83"/>
        <v>5.58</v>
      </c>
      <c r="G395" s="28">
        <f t="shared" si="83"/>
        <v>19.88</v>
      </c>
      <c r="H395" s="28">
        <f t="shared" si="83"/>
        <v>158.4</v>
      </c>
      <c r="I395" s="11"/>
    </row>
    <row r="396" spans="1:9">
      <c r="A396" s="108"/>
      <c r="B396" s="51" t="s">
        <v>3</v>
      </c>
      <c r="C396" s="12"/>
      <c r="D396" s="13"/>
      <c r="E396" s="28"/>
      <c r="F396" s="28"/>
      <c r="G396" s="28"/>
      <c r="H396" s="28"/>
      <c r="I396" s="11"/>
    </row>
    <row r="397" spans="1:9">
      <c r="A397" s="109"/>
      <c r="B397" s="17" t="s">
        <v>54</v>
      </c>
      <c r="C397" s="8">
        <v>60</v>
      </c>
      <c r="D397" s="50">
        <v>100</v>
      </c>
      <c r="E397" s="1">
        <v>0.66</v>
      </c>
      <c r="F397" s="1">
        <v>0.12</v>
      </c>
      <c r="G397" s="1">
        <v>2.2799999999999998</v>
      </c>
      <c r="H397" s="1">
        <v>14.4</v>
      </c>
      <c r="I397" s="50">
        <v>106</v>
      </c>
    </row>
    <row r="398" spans="1:9">
      <c r="A398" s="109"/>
      <c r="B398" s="17"/>
      <c r="C398" s="8"/>
      <c r="D398" s="50"/>
      <c r="E398" s="1">
        <v>1.1000000000000001</v>
      </c>
      <c r="F398" s="1">
        <v>0.15</v>
      </c>
      <c r="G398" s="1">
        <v>3.78</v>
      </c>
      <c r="H398" s="1">
        <v>23.9</v>
      </c>
      <c r="I398" s="50"/>
    </row>
    <row r="399" spans="1:9">
      <c r="A399" s="109"/>
      <c r="B399" s="17" t="s">
        <v>75</v>
      </c>
      <c r="C399" s="6">
        <v>250</v>
      </c>
      <c r="D399" s="34">
        <v>250</v>
      </c>
      <c r="E399" s="19">
        <v>2.54</v>
      </c>
      <c r="F399" s="19">
        <v>6.5</v>
      </c>
      <c r="G399" s="19">
        <v>8.1</v>
      </c>
      <c r="H399" s="19">
        <v>99.2</v>
      </c>
      <c r="I399" s="48">
        <v>142</v>
      </c>
    </row>
    <row r="400" spans="1:9">
      <c r="A400" s="109"/>
      <c r="B400" s="17" t="s">
        <v>90</v>
      </c>
      <c r="C400" s="36">
        <v>240</v>
      </c>
      <c r="D400" s="34">
        <v>280</v>
      </c>
      <c r="E400" s="19">
        <v>28.36</v>
      </c>
      <c r="F400" s="19">
        <v>25.31</v>
      </c>
      <c r="G400" s="19">
        <v>18.11</v>
      </c>
      <c r="H400" s="19">
        <v>413.45</v>
      </c>
      <c r="I400" s="48">
        <v>369</v>
      </c>
    </row>
    <row r="401" spans="1:9">
      <c r="A401" s="109"/>
      <c r="B401" s="17"/>
      <c r="C401" s="36"/>
      <c r="D401" s="34"/>
      <c r="E401" s="19">
        <v>33.090000000000003</v>
      </c>
      <c r="F401" s="19">
        <v>29.53</v>
      </c>
      <c r="G401" s="19">
        <v>21.13</v>
      </c>
      <c r="H401" s="19">
        <v>482.36</v>
      </c>
      <c r="I401" s="48"/>
    </row>
    <row r="402" spans="1:9">
      <c r="A402" s="109"/>
      <c r="B402" s="26" t="s">
        <v>120</v>
      </c>
      <c r="C402" s="8">
        <v>200</v>
      </c>
      <c r="D402" s="50">
        <v>200</v>
      </c>
      <c r="E402" s="1">
        <v>0.3</v>
      </c>
      <c r="F402" s="1">
        <v>0</v>
      </c>
      <c r="G402" s="1">
        <v>20.100000000000001</v>
      </c>
      <c r="H402" s="1">
        <v>81</v>
      </c>
      <c r="I402" s="50">
        <v>512</v>
      </c>
    </row>
    <row r="403" spans="1:9">
      <c r="A403" s="109"/>
      <c r="B403" s="26" t="s">
        <v>18</v>
      </c>
      <c r="C403" s="8">
        <v>30</v>
      </c>
      <c r="D403" s="50">
        <v>30</v>
      </c>
      <c r="E403" s="1">
        <v>1.98</v>
      </c>
      <c r="F403" s="1">
        <v>0.36</v>
      </c>
      <c r="G403" s="1">
        <v>10.199999999999999</v>
      </c>
      <c r="H403" s="1">
        <v>54.3</v>
      </c>
      <c r="I403" s="50">
        <v>110</v>
      </c>
    </row>
    <row r="404" spans="1:9">
      <c r="A404" s="109"/>
      <c r="B404" s="26" t="s">
        <v>29</v>
      </c>
      <c r="C404" s="8">
        <v>20</v>
      </c>
      <c r="D404" s="50">
        <v>20</v>
      </c>
      <c r="E404" s="1">
        <v>1.5</v>
      </c>
      <c r="F404" s="1">
        <v>0.57999999999999996</v>
      </c>
      <c r="G404" s="1">
        <v>10.28</v>
      </c>
      <c r="H404" s="1">
        <v>52.4</v>
      </c>
      <c r="I404" s="9">
        <v>111</v>
      </c>
    </row>
    <row r="405" spans="1:9">
      <c r="A405" s="109"/>
      <c r="B405" s="111" t="s">
        <v>12</v>
      </c>
      <c r="C405" s="71">
        <f>SUM(C397:C404)</f>
        <v>800</v>
      </c>
      <c r="D405" s="72">
        <f>SUM(D397:D404)</f>
        <v>880</v>
      </c>
      <c r="E405" s="3">
        <f>E397+E399+E400+E402+E403+E404</f>
        <v>35.339999999999996</v>
      </c>
      <c r="F405" s="3">
        <f t="shared" ref="F405:G405" si="84">F397+F399+F400+F402+F403+F404</f>
        <v>32.869999999999997</v>
      </c>
      <c r="G405" s="3">
        <f t="shared" si="84"/>
        <v>69.070000000000007</v>
      </c>
      <c r="H405" s="3">
        <f>H397+H399+H400+H402+H403+H404</f>
        <v>714.74999999999989</v>
      </c>
      <c r="I405" s="9"/>
    </row>
    <row r="406" spans="1:9">
      <c r="A406" s="110"/>
      <c r="B406" s="112"/>
      <c r="C406" s="2"/>
      <c r="D406" s="3"/>
      <c r="E406" s="3">
        <f>E398+E399+E401+E402+E403+E404</f>
        <v>40.51</v>
      </c>
      <c r="F406" s="3">
        <f t="shared" ref="F406:H406" si="85">F398+F399+F401+F402+F403+F404</f>
        <v>37.119999999999997</v>
      </c>
      <c r="G406" s="3">
        <f t="shared" si="85"/>
        <v>73.59</v>
      </c>
      <c r="H406" s="3">
        <f t="shared" si="85"/>
        <v>793.16</v>
      </c>
      <c r="I406" s="50"/>
    </row>
    <row r="407" spans="1:9">
      <c r="A407" s="103"/>
      <c r="B407" s="51" t="s">
        <v>5</v>
      </c>
      <c r="C407" s="51"/>
      <c r="D407" s="15"/>
      <c r="E407" s="1"/>
      <c r="F407" s="1"/>
      <c r="G407" s="1"/>
      <c r="H407" s="1"/>
      <c r="I407" s="50"/>
    </row>
    <row r="408" spans="1:9">
      <c r="A408" s="104"/>
      <c r="B408" s="35" t="s">
        <v>43</v>
      </c>
      <c r="C408" s="37">
        <v>200</v>
      </c>
      <c r="D408" s="50">
        <v>200</v>
      </c>
      <c r="E408" s="14">
        <v>1</v>
      </c>
      <c r="F408" s="14">
        <v>0.2</v>
      </c>
      <c r="G408" s="14">
        <v>0.2</v>
      </c>
      <c r="H408" s="1">
        <v>92</v>
      </c>
      <c r="I408" s="50">
        <v>518</v>
      </c>
    </row>
    <row r="409" spans="1:9">
      <c r="A409" s="104"/>
      <c r="B409" s="26" t="s">
        <v>20</v>
      </c>
      <c r="C409" s="8">
        <v>100</v>
      </c>
      <c r="D409" s="50">
        <v>100</v>
      </c>
      <c r="E409" s="1">
        <v>0.4</v>
      </c>
      <c r="F409" s="1">
        <v>0.4</v>
      </c>
      <c r="G409" s="1">
        <v>9.8000000000000007</v>
      </c>
      <c r="H409" s="1">
        <v>47</v>
      </c>
      <c r="I409" s="9">
        <v>112</v>
      </c>
    </row>
    <row r="410" spans="1:9">
      <c r="A410" s="104"/>
      <c r="B410" s="2" t="s">
        <v>13</v>
      </c>
      <c r="C410" s="93">
        <f t="shared" ref="C410:H410" si="86">SUM(C408:C409)</f>
        <v>300</v>
      </c>
      <c r="D410" s="93">
        <f t="shared" si="86"/>
        <v>300</v>
      </c>
      <c r="E410" s="3">
        <f t="shared" si="86"/>
        <v>1.4</v>
      </c>
      <c r="F410" s="3">
        <f t="shared" si="86"/>
        <v>0.60000000000000009</v>
      </c>
      <c r="G410" s="3">
        <f t="shared" si="86"/>
        <v>10</v>
      </c>
      <c r="H410" s="3">
        <f t="shared" si="86"/>
        <v>139</v>
      </c>
      <c r="I410" s="15"/>
    </row>
    <row r="411" spans="1:9">
      <c r="A411" s="104"/>
      <c r="B411" s="111" t="s">
        <v>14</v>
      </c>
      <c r="C411" s="38"/>
      <c r="D411" s="3"/>
      <c r="E411" s="3">
        <f>E390+E395+E405+E410</f>
        <v>63.339999999999996</v>
      </c>
      <c r="F411" s="3">
        <f t="shared" ref="F411:H411" si="87">F390+F395+F405+F410</f>
        <v>65.429999999999993</v>
      </c>
      <c r="G411" s="3">
        <f t="shared" si="87"/>
        <v>144.80000000000001</v>
      </c>
      <c r="H411" s="3">
        <f t="shared" si="87"/>
        <v>1509.6499999999999</v>
      </c>
      <c r="I411" s="15"/>
    </row>
    <row r="412" spans="1:9">
      <c r="A412" s="105"/>
      <c r="B412" s="112"/>
      <c r="C412" s="2"/>
      <c r="D412" s="15"/>
      <c r="E412" s="3">
        <f>E391+E395+E406+E410</f>
        <v>74.510000000000005</v>
      </c>
      <c r="F412" s="3">
        <f t="shared" ref="F412:H412" si="88">F391+F395+F406+F410</f>
        <v>74.299999999999983</v>
      </c>
      <c r="G412" s="3">
        <f t="shared" si="88"/>
        <v>157.07</v>
      </c>
      <c r="H412" s="3">
        <f t="shared" si="88"/>
        <v>1684.56</v>
      </c>
      <c r="I412" s="15"/>
    </row>
    <row r="413" spans="1:9">
      <c r="A413" s="39" t="s">
        <v>93</v>
      </c>
      <c r="B413" s="39" t="s">
        <v>0</v>
      </c>
      <c r="C413" s="39"/>
      <c r="D413" s="40"/>
      <c r="E413" s="40"/>
      <c r="F413" s="40"/>
      <c r="G413" s="40"/>
      <c r="H413" s="40"/>
      <c r="I413" s="39" t="s">
        <v>93</v>
      </c>
    </row>
    <row r="414" spans="1:9">
      <c r="A414" s="103"/>
      <c r="B414" s="10" t="s">
        <v>94</v>
      </c>
      <c r="C414" s="8">
        <v>60</v>
      </c>
      <c r="D414" s="53">
        <v>60</v>
      </c>
      <c r="E414" s="1">
        <v>7.4</v>
      </c>
      <c r="F414" s="1">
        <v>13.7</v>
      </c>
      <c r="G414" s="1">
        <v>14.8</v>
      </c>
      <c r="H414" s="1">
        <v>212</v>
      </c>
      <c r="I414" s="9">
        <v>94</v>
      </c>
    </row>
    <row r="415" spans="1:9">
      <c r="A415" s="104"/>
      <c r="B415" s="17" t="s">
        <v>95</v>
      </c>
      <c r="C415" s="6">
        <v>250</v>
      </c>
      <c r="D415" s="48">
        <v>250</v>
      </c>
      <c r="E415" s="19">
        <v>6.03</v>
      </c>
      <c r="F415" s="19">
        <v>6.45</v>
      </c>
      <c r="G415" s="19">
        <v>20.65</v>
      </c>
      <c r="H415" s="19">
        <v>164.75</v>
      </c>
      <c r="I415" s="48">
        <v>164</v>
      </c>
    </row>
    <row r="416" spans="1:9">
      <c r="A416" s="104"/>
      <c r="B416" s="10" t="s">
        <v>11</v>
      </c>
      <c r="C416" s="8">
        <v>200</v>
      </c>
      <c r="D416" s="53">
        <v>200</v>
      </c>
      <c r="E416" s="1">
        <v>1.4</v>
      </c>
      <c r="F416" s="1">
        <v>1.2</v>
      </c>
      <c r="G416" s="1">
        <v>11.4</v>
      </c>
      <c r="H416" s="1">
        <v>63</v>
      </c>
      <c r="I416" s="9">
        <v>501</v>
      </c>
    </row>
    <row r="417" spans="1:9">
      <c r="A417" s="104"/>
      <c r="B417" s="95" t="s">
        <v>2</v>
      </c>
      <c r="C417" s="71">
        <f t="shared" ref="C417:H417" si="89">SUM(C414:C416)</f>
        <v>510</v>
      </c>
      <c r="D417" s="72">
        <f t="shared" si="89"/>
        <v>510</v>
      </c>
      <c r="E417" s="3">
        <f t="shared" si="89"/>
        <v>14.83</v>
      </c>
      <c r="F417" s="3">
        <f t="shared" si="89"/>
        <v>21.349999999999998</v>
      </c>
      <c r="G417" s="3">
        <f t="shared" si="89"/>
        <v>46.85</v>
      </c>
      <c r="H417" s="3">
        <f t="shared" si="89"/>
        <v>439.75</v>
      </c>
      <c r="I417" s="9"/>
    </row>
    <row r="418" spans="1:9">
      <c r="A418" s="108"/>
      <c r="B418" s="31" t="s">
        <v>37</v>
      </c>
      <c r="C418" s="12"/>
      <c r="D418" s="28"/>
      <c r="E418" s="28"/>
      <c r="F418" s="28"/>
      <c r="G418" s="28"/>
      <c r="H418" s="28"/>
      <c r="I418" s="11"/>
    </row>
    <row r="419" spans="1:9">
      <c r="A419" s="109"/>
      <c r="B419" s="35" t="s">
        <v>53</v>
      </c>
      <c r="C419" s="37">
        <v>200</v>
      </c>
      <c r="D419" s="50">
        <v>200</v>
      </c>
      <c r="E419" s="14">
        <v>10</v>
      </c>
      <c r="F419" s="14">
        <v>6.4</v>
      </c>
      <c r="G419" s="14">
        <v>17</v>
      </c>
      <c r="H419" s="1">
        <v>174</v>
      </c>
      <c r="I419" s="50">
        <v>517</v>
      </c>
    </row>
    <row r="420" spans="1:9">
      <c r="A420" s="109"/>
      <c r="B420" s="26" t="s">
        <v>29</v>
      </c>
      <c r="C420" s="8">
        <v>20</v>
      </c>
      <c r="D420" s="50">
        <v>20</v>
      </c>
      <c r="E420" s="1">
        <v>1.5</v>
      </c>
      <c r="F420" s="1">
        <v>0.57999999999999996</v>
      </c>
      <c r="G420" s="1">
        <v>10.28</v>
      </c>
      <c r="H420" s="1">
        <v>52.4</v>
      </c>
      <c r="I420" s="9">
        <v>111</v>
      </c>
    </row>
    <row r="421" spans="1:9">
      <c r="A421" s="110"/>
      <c r="B421" s="29" t="s">
        <v>38</v>
      </c>
      <c r="C421" s="31">
        <f t="shared" ref="C421:H421" si="90">SUM(C419:C420)</f>
        <v>220</v>
      </c>
      <c r="D421" s="99">
        <f t="shared" si="90"/>
        <v>220</v>
      </c>
      <c r="E421" s="30">
        <f t="shared" si="90"/>
        <v>11.5</v>
      </c>
      <c r="F421" s="30">
        <f t="shared" si="90"/>
        <v>6.98</v>
      </c>
      <c r="G421" s="30">
        <f t="shared" si="90"/>
        <v>27.28</v>
      </c>
      <c r="H421" s="30">
        <f t="shared" si="90"/>
        <v>226.4</v>
      </c>
      <c r="I421" s="9"/>
    </row>
    <row r="422" spans="1:9">
      <c r="A422" s="108"/>
      <c r="B422" s="51" t="s">
        <v>3</v>
      </c>
      <c r="C422" s="12"/>
      <c r="D422" s="13"/>
      <c r="E422" s="28"/>
      <c r="F422" s="28"/>
      <c r="G422" s="28"/>
      <c r="H422" s="28"/>
      <c r="I422" s="11"/>
    </row>
    <row r="423" spans="1:9" ht="25.5">
      <c r="A423" s="109"/>
      <c r="B423" s="17" t="s">
        <v>70</v>
      </c>
      <c r="C423" s="8">
        <v>60</v>
      </c>
      <c r="D423" s="85">
        <v>100</v>
      </c>
      <c r="E423" s="86">
        <v>0.96</v>
      </c>
      <c r="F423" s="86">
        <v>6.06</v>
      </c>
      <c r="G423" s="86">
        <v>5.76</v>
      </c>
      <c r="H423" s="86">
        <v>81.599999999999994</v>
      </c>
      <c r="I423" s="85">
        <v>4</v>
      </c>
    </row>
    <row r="424" spans="1:9">
      <c r="A424" s="109"/>
      <c r="B424" s="17"/>
      <c r="C424" s="8"/>
      <c r="D424" s="50"/>
      <c r="E424" s="1">
        <v>1.6</v>
      </c>
      <c r="F424" s="1">
        <v>10.1</v>
      </c>
      <c r="G424" s="1">
        <v>9.6</v>
      </c>
      <c r="H424" s="1">
        <v>136</v>
      </c>
      <c r="I424" s="50">
        <v>4</v>
      </c>
    </row>
    <row r="425" spans="1:9">
      <c r="A425" s="109"/>
      <c r="B425" s="17" t="s">
        <v>106</v>
      </c>
      <c r="C425" s="6">
        <v>250</v>
      </c>
      <c r="D425" s="34">
        <v>250</v>
      </c>
      <c r="E425" s="19">
        <v>0.9</v>
      </c>
      <c r="F425" s="19">
        <v>4.3499999999999996</v>
      </c>
      <c r="G425" s="19">
        <v>2.5</v>
      </c>
      <c r="H425" s="19">
        <v>52.75</v>
      </c>
      <c r="I425" s="48" t="s">
        <v>107</v>
      </c>
    </row>
    <row r="426" spans="1:9">
      <c r="A426" s="109"/>
      <c r="B426" s="17" t="s">
        <v>96</v>
      </c>
      <c r="C426" s="36">
        <v>110</v>
      </c>
      <c r="D426" s="34">
        <v>120</v>
      </c>
      <c r="E426" s="19">
        <v>16.72</v>
      </c>
      <c r="F426" s="19">
        <v>19.14</v>
      </c>
      <c r="G426" s="19">
        <v>2.5299999999999998</v>
      </c>
      <c r="H426" s="19">
        <v>249.7</v>
      </c>
      <c r="I426" s="48">
        <v>363</v>
      </c>
    </row>
    <row r="427" spans="1:9">
      <c r="A427" s="109"/>
      <c r="B427" s="17"/>
      <c r="C427" s="36"/>
      <c r="D427" s="34"/>
      <c r="E427" s="19">
        <v>18.239999999999998</v>
      </c>
      <c r="F427" s="19">
        <v>20.88</v>
      </c>
      <c r="G427" s="19">
        <v>2.76</v>
      </c>
      <c r="H427" s="19">
        <v>272.39999999999998</v>
      </c>
      <c r="I427" s="48"/>
    </row>
    <row r="428" spans="1:9">
      <c r="A428" s="109"/>
      <c r="B428" s="10" t="s">
        <v>32</v>
      </c>
      <c r="C428" s="8">
        <v>150</v>
      </c>
      <c r="D428" s="53">
        <v>180</v>
      </c>
      <c r="E428" s="1">
        <v>7.8</v>
      </c>
      <c r="F428" s="1">
        <v>17.100000000000001</v>
      </c>
      <c r="G428" s="1">
        <v>34.5</v>
      </c>
      <c r="H428" s="1">
        <v>253.05</v>
      </c>
      <c r="I428" s="9">
        <v>237</v>
      </c>
    </row>
    <row r="429" spans="1:9">
      <c r="A429" s="109"/>
      <c r="B429" s="26"/>
      <c r="C429" s="49"/>
      <c r="D429" s="50"/>
      <c r="E429" s="50">
        <v>9.36</v>
      </c>
      <c r="F429" s="50">
        <v>20.52</v>
      </c>
      <c r="G429" s="50">
        <v>41.4</v>
      </c>
      <c r="H429" s="50">
        <v>303.66000000000003</v>
      </c>
      <c r="I429" s="50"/>
    </row>
    <row r="430" spans="1:9">
      <c r="A430" s="109"/>
      <c r="B430" s="26" t="s">
        <v>105</v>
      </c>
      <c r="C430" s="8">
        <v>200</v>
      </c>
      <c r="D430" s="50">
        <v>200</v>
      </c>
      <c r="E430" s="1">
        <v>0.3</v>
      </c>
      <c r="F430" s="1">
        <v>0</v>
      </c>
      <c r="G430" s="1">
        <v>20.100000000000001</v>
      </c>
      <c r="H430" s="1">
        <v>81</v>
      </c>
      <c r="I430" s="50">
        <v>512</v>
      </c>
    </row>
    <row r="431" spans="1:9">
      <c r="A431" s="109"/>
      <c r="B431" s="26" t="s">
        <v>18</v>
      </c>
      <c r="C431" s="8">
        <v>30</v>
      </c>
      <c r="D431" s="50">
        <v>30</v>
      </c>
      <c r="E431" s="1">
        <v>1.98</v>
      </c>
      <c r="F431" s="1">
        <v>0.36</v>
      </c>
      <c r="G431" s="1">
        <v>10.199999999999999</v>
      </c>
      <c r="H431" s="1">
        <v>54.3</v>
      </c>
      <c r="I431" s="50">
        <v>110</v>
      </c>
    </row>
    <row r="432" spans="1:9">
      <c r="A432" s="109"/>
      <c r="B432" s="26" t="s">
        <v>29</v>
      </c>
      <c r="C432" s="8">
        <v>20</v>
      </c>
      <c r="D432" s="50">
        <v>20</v>
      </c>
      <c r="E432" s="1">
        <v>1.5</v>
      </c>
      <c r="F432" s="1">
        <v>0.57999999999999996</v>
      </c>
      <c r="G432" s="1">
        <v>10.28</v>
      </c>
      <c r="H432" s="1">
        <v>52.4</v>
      </c>
      <c r="I432" s="9">
        <v>111</v>
      </c>
    </row>
    <row r="433" spans="1:9">
      <c r="A433" s="109"/>
      <c r="B433" s="111" t="s">
        <v>12</v>
      </c>
      <c r="C433" s="71">
        <f>SUM(C423:C432)</f>
        <v>820</v>
      </c>
      <c r="D433" s="72">
        <f>SUM(D423:D432)</f>
        <v>900</v>
      </c>
      <c r="E433" s="3">
        <f>E423+E425+E426+E428+E430+E431+E432</f>
        <v>30.16</v>
      </c>
      <c r="F433" s="3">
        <f t="shared" ref="F433:H433" si="91">F423+F425+F426+F428+F430+F431+F432</f>
        <v>47.59</v>
      </c>
      <c r="G433" s="3">
        <f t="shared" si="91"/>
        <v>85.87</v>
      </c>
      <c r="H433" s="3">
        <f t="shared" si="91"/>
        <v>824.79999999999984</v>
      </c>
      <c r="I433" s="9"/>
    </row>
    <row r="434" spans="1:9">
      <c r="A434" s="110"/>
      <c r="B434" s="112"/>
      <c r="C434" s="2"/>
      <c r="D434" s="3"/>
      <c r="E434" s="3">
        <f>E424+E425+E427+E429+E430+E431+E432</f>
        <v>33.879999999999995</v>
      </c>
      <c r="F434" s="3">
        <f t="shared" ref="F434:H434" si="92">F424+F425+F427+F429+F430+F431+F432</f>
        <v>56.789999999999992</v>
      </c>
      <c r="G434" s="3">
        <f t="shared" si="92"/>
        <v>96.84</v>
      </c>
      <c r="H434" s="3">
        <f t="shared" si="92"/>
        <v>952.50999999999988</v>
      </c>
      <c r="I434" s="50"/>
    </row>
    <row r="435" spans="1:9">
      <c r="A435" s="103"/>
      <c r="B435" s="51" t="s">
        <v>5</v>
      </c>
      <c r="C435" s="51"/>
      <c r="D435" s="15"/>
      <c r="E435" s="1"/>
      <c r="F435" s="1"/>
      <c r="G435" s="1"/>
      <c r="H435" s="1"/>
      <c r="I435" s="50"/>
    </row>
    <row r="436" spans="1:9">
      <c r="A436" s="104"/>
      <c r="B436" s="35" t="s">
        <v>43</v>
      </c>
      <c r="C436" s="37">
        <v>200</v>
      </c>
      <c r="D436" s="50">
        <v>200</v>
      </c>
      <c r="E436" s="14">
        <v>1</v>
      </c>
      <c r="F436" s="14">
        <v>0.2</v>
      </c>
      <c r="G436" s="14">
        <v>0.2</v>
      </c>
      <c r="H436" s="1">
        <v>92</v>
      </c>
      <c r="I436" s="50">
        <v>518</v>
      </c>
    </row>
    <row r="437" spans="1:9">
      <c r="A437" s="104"/>
      <c r="B437" s="10" t="s">
        <v>41</v>
      </c>
      <c r="C437" s="8">
        <v>18</v>
      </c>
      <c r="D437" s="53">
        <v>18</v>
      </c>
      <c r="E437" s="1">
        <v>1.69</v>
      </c>
      <c r="F437" s="1">
        <v>2.21</v>
      </c>
      <c r="G437" s="1">
        <v>16.739999999999998</v>
      </c>
      <c r="H437" s="1">
        <v>93.83</v>
      </c>
      <c r="I437" s="9">
        <v>590</v>
      </c>
    </row>
    <row r="438" spans="1:9">
      <c r="A438" s="104"/>
      <c r="B438" s="2" t="s">
        <v>13</v>
      </c>
      <c r="C438" s="93">
        <f t="shared" ref="C438:H438" si="93">SUM(C436:C437)</f>
        <v>218</v>
      </c>
      <c r="D438" s="93">
        <f t="shared" si="93"/>
        <v>218</v>
      </c>
      <c r="E438" s="3">
        <f t="shared" si="93"/>
        <v>2.69</v>
      </c>
      <c r="F438" s="3">
        <f t="shared" si="93"/>
        <v>2.41</v>
      </c>
      <c r="G438" s="3">
        <f t="shared" si="93"/>
        <v>16.939999999999998</v>
      </c>
      <c r="H438" s="3">
        <f t="shared" si="93"/>
        <v>185.82999999999998</v>
      </c>
      <c r="I438" s="15"/>
    </row>
    <row r="439" spans="1:9">
      <c r="A439" s="104"/>
      <c r="B439" s="111" t="s">
        <v>14</v>
      </c>
      <c r="C439" s="38"/>
      <c r="D439" s="3"/>
      <c r="E439" s="3">
        <f>E417+E421+E433+E438</f>
        <v>59.179999999999993</v>
      </c>
      <c r="F439" s="3">
        <f t="shared" ref="F439:H439" si="94">F417+F421+F433+F438</f>
        <v>78.33</v>
      </c>
      <c r="G439" s="3">
        <f t="shared" si="94"/>
        <v>176.94</v>
      </c>
      <c r="H439" s="3">
        <f t="shared" si="94"/>
        <v>1676.7799999999997</v>
      </c>
      <c r="I439" s="15"/>
    </row>
    <row r="440" spans="1:9">
      <c r="A440" s="105"/>
      <c r="B440" s="112"/>
      <c r="C440" s="2"/>
      <c r="D440" s="15"/>
      <c r="E440" s="3">
        <f>E417+E421+E434+E438</f>
        <v>62.899999999999991</v>
      </c>
      <c r="F440" s="3">
        <f t="shared" ref="F440:H440" si="95">F417+F421+F434+F438</f>
        <v>87.529999999999987</v>
      </c>
      <c r="G440" s="3">
        <f t="shared" si="95"/>
        <v>187.91</v>
      </c>
      <c r="H440" s="3">
        <f t="shared" si="95"/>
        <v>1804.4899999999998</v>
      </c>
      <c r="I440" s="15"/>
    </row>
    <row r="442" spans="1:9">
      <c r="A442" t="s">
        <v>98</v>
      </c>
    </row>
    <row r="443" spans="1:9">
      <c r="A443" t="s">
        <v>122</v>
      </c>
    </row>
    <row r="444" spans="1:9">
      <c r="A444" t="s">
        <v>121</v>
      </c>
    </row>
    <row r="445" spans="1:9">
      <c r="A445" t="s">
        <v>99</v>
      </c>
    </row>
    <row r="446" spans="1:9">
      <c r="A446" t="s">
        <v>100</v>
      </c>
    </row>
  </sheetData>
  <mergeCells count="103">
    <mergeCell ref="H1:K1"/>
    <mergeCell ref="H2:K2"/>
    <mergeCell ref="H3:K3"/>
    <mergeCell ref="A422:A434"/>
    <mergeCell ref="B433:B434"/>
    <mergeCell ref="A435:A440"/>
    <mergeCell ref="B439:B440"/>
    <mergeCell ref="A396:A406"/>
    <mergeCell ref="B405:B406"/>
    <mergeCell ref="A407:A412"/>
    <mergeCell ref="B411:B412"/>
    <mergeCell ref="A414:A417"/>
    <mergeCell ref="A362:A365"/>
    <mergeCell ref="A366:A369"/>
    <mergeCell ref="A374:A378"/>
    <mergeCell ref="B377:B378"/>
    <mergeCell ref="A418:A421"/>
    <mergeCell ref="A379:A384"/>
    <mergeCell ref="B383:B384"/>
    <mergeCell ref="A386:A391"/>
    <mergeCell ref="B390:B391"/>
    <mergeCell ref="A392:A395"/>
    <mergeCell ref="A305:A317"/>
    <mergeCell ref="B316:B317"/>
    <mergeCell ref="A318:A323"/>
    <mergeCell ref="B322:B323"/>
    <mergeCell ref="A325:A332"/>
    <mergeCell ref="B331:B332"/>
    <mergeCell ref="A333:A336"/>
    <mergeCell ref="A337:A349"/>
    <mergeCell ref="B348:B349"/>
    <mergeCell ref="A350:A355"/>
    <mergeCell ref="B354:B355"/>
    <mergeCell ref="A260:A265"/>
    <mergeCell ref="B264:B265"/>
    <mergeCell ref="A266:A269"/>
    <mergeCell ref="A270:A282"/>
    <mergeCell ref="B281:B282"/>
    <mergeCell ref="A283:A289"/>
    <mergeCell ref="B288:B289"/>
    <mergeCell ref="A291:A300"/>
    <mergeCell ref="B299:B300"/>
    <mergeCell ref="A301:A304"/>
    <mergeCell ref="A15:A18"/>
    <mergeCell ref="A19:A22"/>
    <mergeCell ref="A27:A31"/>
    <mergeCell ref="A4:I4"/>
    <mergeCell ref="I5:I7"/>
    <mergeCell ref="A5:A7"/>
    <mergeCell ref="B5:B7"/>
    <mergeCell ref="H5:H7"/>
    <mergeCell ref="B30:B31"/>
    <mergeCell ref="C5:D5"/>
    <mergeCell ref="C6:D6"/>
    <mergeCell ref="E5:G6"/>
    <mergeCell ref="B94:B95"/>
    <mergeCell ref="B37:B38"/>
    <mergeCell ref="B46:B47"/>
    <mergeCell ref="B63:B64"/>
    <mergeCell ref="B70:B71"/>
    <mergeCell ref="B77:B78"/>
    <mergeCell ref="A32:A38"/>
    <mergeCell ref="A42:A47"/>
    <mergeCell ref="A147:A159"/>
    <mergeCell ref="A73:A78"/>
    <mergeCell ref="A96:A101"/>
    <mergeCell ref="A103:A109"/>
    <mergeCell ref="A52:A64"/>
    <mergeCell ref="A65:A71"/>
    <mergeCell ref="A79:A82"/>
    <mergeCell ref="A83:A95"/>
    <mergeCell ref="A174:A177"/>
    <mergeCell ref="A160:A166"/>
    <mergeCell ref="A111:A114"/>
    <mergeCell ref="A115:A126"/>
    <mergeCell ref="A127:A133"/>
    <mergeCell ref="A135:A142"/>
    <mergeCell ref="A143:A146"/>
    <mergeCell ref="B165:B166"/>
    <mergeCell ref="B100:B101"/>
    <mergeCell ref="B125:B126"/>
    <mergeCell ref="B132:B133"/>
    <mergeCell ref="B141:B142"/>
    <mergeCell ref="B158:B159"/>
    <mergeCell ref="B109:B110"/>
    <mergeCell ref="A198:A203"/>
    <mergeCell ref="B202:B203"/>
    <mergeCell ref="A204:A207"/>
    <mergeCell ref="A240:A252"/>
    <mergeCell ref="B251:B252"/>
    <mergeCell ref="A178:A181"/>
    <mergeCell ref="A186:A190"/>
    <mergeCell ref="B189:B190"/>
    <mergeCell ref="A191:A196"/>
    <mergeCell ref="B195:B196"/>
    <mergeCell ref="A253:A258"/>
    <mergeCell ref="B257:B258"/>
    <mergeCell ref="A208:A220"/>
    <mergeCell ref="B219:B220"/>
    <mergeCell ref="A221:A226"/>
    <mergeCell ref="B225:B226"/>
    <mergeCell ref="A230:A235"/>
    <mergeCell ref="B234:B235"/>
  </mergeCells>
  <phoneticPr fontId="5" type="noConversion"/>
  <pageMargins left="0.23622047244094491" right="0.23622047244094491" top="0" bottom="0" header="0" footer="0"/>
  <pageSetup paperSize="9" scale="84" orientation="portrait" r:id="rId1"/>
  <headerFooter alignWithMargins="0"/>
  <rowBreaks count="6" manualBreakCount="6">
    <brk id="71" max="16383" man="1"/>
    <brk id="133" max="16383" man="1"/>
    <brk id="196" max="16383" man="1"/>
    <brk id="258" max="16383" man="1"/>
    <brk id="323" max="16383" man="1"/>
    <brk id="3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12+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DNS</cp:lastModifiedBy>
  <cp:lastPrinted>2022-05-16T11:00:16Z</cp:lastPrinted>
  <dcterms:created xsi:type="dcterms:W3CDTF">2017-12-27T06:34:06Z</dcterms:created>
  <dcterms:modified xsi:type="dcterms:W3CDTF">2024-05-30T12:51:43Z</dcterms:modified>
</cp:coreProperties>
</file>